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ономарева\Отчет МБОУ СОШ №44\2022-2023\3 четверть\Отчет за 3 четверть в ДО\"/>
    </mc:Choice>
  </mc:AlternateContent>
  <bookViews>
    <workbookView xWindow="0" yWindow="0" windowWidth="28800" windowHeight="12345"/>
  </bookViews>
  <sheets>
    <sheet name="Форма для заполнен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<sst xmlns="http://schemas.openxmlformats.org/spreadsheetml/2006/main" count="40" uniqueCount="40">
  <si>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</si>
  <si>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</si>
  <si>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</si>
  <si>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</si>
  <si>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</si>
  <si>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</si>
  <si>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</si>
  <si>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</si>
  <si>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</si>
  <si>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</si>
  <si>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</si>
  <si>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</si>
  <si>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</si>
  <si>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</si>
  <si>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</si>
  <si>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</si>
  <si>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</si>
  <si>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</si>
  <si>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</si>
  <si>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</si>
  <si>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</si>
  <si>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</si>
  <si>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</si>
  <si>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</si>
  <si>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</si>
  <si>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</si>
  <si>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</si>
  <si>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</si>
  <si>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</si>
  <si>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</si>
  <si>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</si>
  <si>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</si>
  <si>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</si>
  <si>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</si>
  <si>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</si>
  <si>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</si>
  <si>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</si>
  <si>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</si>
  <si>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Сводная ведомость успеваемости за III четверть/II триместр</t>
  </si>
  <si>
    <t>Муниципальное бюджетное общеобразовательное учреждение средняя общеобразовательная школа №44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</si>
</sst>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tabSelected="1" workbookViewId="0">
      <selection activeCell="A3" sqref="A3:U3"/>
    </sheetView>
  </sheetViews>
  <sheetFormatPr defaultRowHeight="15" x14ac:dyDescent="0.25"/>
  <cols>
    <col min="1" max="1" width="15.28515625" bestFit="1" customWidth="1"/>
    <col min="2" max="2" width="6" bestFit="1" customWidth="1"/>
    <col min="3" max="3" width="9" bestFit="1" customWidth="1"/>
    <col min="4" max="4" width="6.7109375" bestFit="1" customWidth="1"/>
    <col min="5" max="5" width="9" bestFit="1" customWidth="1"/>
    <col min="6" max="6" width="6.140625" bestFit="1" customWidth="1"/>
    <col min="7" max="7" width="8.7109375" bestFit="1" customWidth="1"/>
    <col min="8" max="8" width="9" bestFit="1" customWidth="1"/>
    <col min="9" max="9" width="10.28515625" bestFit="1" customWidth="1"/>
    <col min="10" max="10" width="9" bestFit="1" customWidth="1"/>
    <col min="11" max="11" width="10.28515625" bestFit="1" customWidth="1"/>
    <col min="12" max="12" width="9" bestFit="1" customWidth="1"/>
    <col min="13" max="13" width="10.28515625" bestFit="1" customWidth="1"/>
    <col min="14" max="14" width="9" bestFit="1" customWidth="1"/>
    <col min="15" max="15" width="10.28515625" bestFit="1" customWidth="1"/>
    <col min="16" max="16" width="8.42578125" bestFit="1" customWidth="1"/>
    <col min="17" max="17" width="9.7109375" bestFit="1" customWidth="1"/>
    <col min="18" max="18" width="21.5703125" bestFit="1" customWidth="1"/>
    <col min="19" max="19" width="23.42578125" bestFit="1" customWidth="1"/>
    <col min="20" max="20" width="19.5703125" bestFit="1" customWidth="1"/>
    <col min="21" max="21" width="21.5703125" bestFit="1" customWidth="1"/>
  </cols>
  <sheetData>
    <row r="1" spans="1:21" x14ac:dyDescent="0.25">
      <c r="A1" s="17" t="s">
        <v>39</v>
      </c>
      <c r="B1" s="18"/>
      <c r="C1" s="18"/>
      <c r="D1" s="18"/>
      <c r="E1" s="18"/>
      <c r="F1" s="18"/>
      <c r="G1" s="18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3">
      <c r="A2" s="13" t="s">
        <v>38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3.25" x14ac:dyDescent="0.35">
      <c r="A3" s="15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25">
      <c r="A6" s="1" t="s">
        <v>22</v>
      </c>
      <c r="B6" s="5">
        <f>SUM(C6,N6,P6)</f>
        <v>199</v>
      </c>
      <c r="C6" s="2">
        <f t="shared" ref="C6:C8" si="0">SUM(H6,J6,L6)</f>
        <v>197</v>
      </c>
      <c r="D6" s="3">
        <f t="shared" ref="D6:D18" si="1">C6/$B6*100</f>
        <v>98.994974874371849</v>
      </c>
      <c r="E6" s="2">
        <f t="shared" ref="E6:E8" si="2">SUM(H6,J6)</f>
        <v>146</v>
      </c>
      <c r="F6" s="3">
        <f t="shared" ref="F6:F18" si="3">E6/$B6*100</f>
        <v>73.366834170854261</v>
      </c>
      <c r="G6" s="11"/>
      <c r="H6" s="8">
        <v>36</v>
      </c>
      <c r="I6" s="7">
        <f t="shared" ref="I6:M18" si="4">H6/$B6*100</f>
        <v>18.090452261306535</v>
      </c>
      <c r="J6" s="8">
        <v>110</v>
      </c>
      <c r="K6" s="7">
        <f t="shared" si="4"/>
        <v>55.276381909547737</v>
      </c>
      <c r="L6" s="8">
        <v>51</v>
      </c>
      <c r="M6" s="7">
        <f t="shared" si="4"/>
        <v>25.628140703517587</v>
      </c>
      <c r="N6" s="9">
        <v>2</v>
      </c>
      <c r="O6" s="3">
        <f t="shared" ref="O6:Q9" si="5">N6/$B6*100</f>
        <v>1.0050251256281406</v>
      </c>
      <c r="P6" s="8">
        <v>0</v>
      </c>
      <c r="Q6" s="3">
        <f t="shared" si="5"/>
        <v>0</v>
      </c>
      <c r="R6" s="8">
        <v>14</v>
      </c>
      <c r="S6" s="3">
        <f t="shared" ref="S6:S18" si="6">R6/$B6*100</f>
        <v>7.0351758793969852</v>
      </c>
      <c r="T6" s="8">
        <v>20</v>
      </c>
      <c r="U6" s="3">
        <f t="shared" ref="U6:U18" si="7">T6/$B6*100</f>
        <v>10.050251256281408</v>
      </c>
    </row>
    <row r="7" spans="1:21" x14ac:dyDescent="0.25">
      <c r="A7" s="1" t="s">
        <v>23</v>
      </c>
      <c r="B7" s="5">
        <f t="shared" ref="B7:B14" si="8">SUM(C7,N7,P7)</f>
        <v>232</v>
      </c>
      <c r="C7" s="2">
        <f t="shared" si="0"/>
        <v>231</v>
      </c>
      <c r="D7" s="3">
        <f t="shared" si="1"/>
        <v>99.568965517241381</v>
      </c>
      <c r="E7" s="2">
        <f t="shared" si="2"/>
        <v>151</v>
      </c>
      <c r="F7" s="3">
        <f t="shared" si="3"/>
        <v>65.08620689655173</v>
      </c>
      <c r="G7" s="11"/>
      <c r="H7" s="8">
        <v>37</v>
      </c>
      <c r="I7" s="7">
        <f t="shared" si="4"/>
        <v>15.948275862068966</v>
      </c>
      <c r="J7" s="8">
        <v>114</v>
      </c>
      <c r="K7" s="7">
        <f t="shared" si="4"/>
        <v>49.137931034482754</v>
      </c>
      <c r="L7" s="8">
        <v>80</v>
      </c>
      <c r="M7" s="7">
        <f t="shared" si="4"/>
        <v>34.482758620689658</v>
      </c>
      <c r="N7" s="8">
        <v>1</v>
      </c>
      <c r="O7" s="3">
        <f t="shared" si="5"/>
        <v>0.43103448275862066</v>
      </c>
      <c r="P7" s="8">
        <v>0</v>
      </c>
      <c r="Q7" s="3">
        <f t="shared" si="5"/>
        <v>0</v>
      </c>
      <c r="R7" s="8">
        <v>34</v>
      </c>
      <c r="S7" s="3">
        <f t="shared" si="6"/>
        <v>14.655172413793101</v>
      </c>
      <c r="T7" s="8">
        <v>12</v>
      </c>
      <c r="U7" s="3">
        <f t="shared" si="7"/>
        <v>5.1724137931034484</v>
      </c>
    </row>
    <row r="8" spans="1:21" x14ac:dyDescent="0.25">
      <c r="A8" s="1" t="s">
        <v>24</v>
      </c>
      <c r="B8" s="5">
        <f t="shared" si="8"/>
        <v>237</v>
      </c>
      <c r="C8" s="2">
        <f t="shared" si="0"/>
        <v>237</v>
      </c>
      <c r="D8" s="3">
        <f t="shared" si="1"/>
        <v>100</v>
      </c>
      <c r="E8" s="2">
        <f t="shared" si="2"/>
        <v>143</v>
      </c>
      <c r="F8" s="3">
        <f t="shared" si="3"/>
        <v>60.337552742616026</v>
      </c>
      <c r="G8" s="11"/>
      <c r="H8" s="8">
        <v>25</v>
      </c>
      <c r="I8" s="7">
        <f t="shared" si="4"/>
        <v>10.548523206751055</v>
      </c>
      <c r="J8" s="8">
        <v>118</v>
      </c>
      <c r="K8" s="7">
        <f t="shared" si="4"/>
        <v>49.789029535864984</v>
      </c>
      <c r="L8" s="8">
        <v>94</v>
      </c>
      <c r="M8" s="7">
        <f t="shared" si="4"/>
        <v>39.662447257383967</v>
      </c>
      <c r="N8" s="8">
        <v>0</v>
      </c>
      <c r="O8" s="3">
        <f t="shared" si="5"/>
        <v>0</v>
      </c>
      <c r="P8" s="8">
        <v>0</v>
      </c>
      <c r="Q8" s="3">
        <f t="shared" si="5"/>
        <v>0</v>
      </c>
      <c r="R8" s="8">
        <v>21</v>
      </c>
      <c r="S8" s="3">
        <f t="shared" si="6"/>
        <v>8.8607594936708853</v>
      </c>
      <c r="T8" s="8">
        <v>11</v>
      </c>
      <c r="U8" s="3">
        <f t="shared" si="7"/>
        <v>4.6413502109704643</v>
      </c>
    </row>
    <row r="9" spans="1:21" x14ac:dyDescent="0.25">
      <c r="A9" s="1" t="s">
        <v>25</v>
      </c>
      <c r="B9" s="2">
        <f>SUM(B6:B8)</f>
        <v>668</v>
      </c>
      <c r="C9" s="2">
        <f>SUM(C6:C8)</f>
        <v>665</v>
      </c>
      <c r="D9" s="3">
        <f t="shared" si="1"/>
        <v>99.550898203592823</v>
      </c>
      <c r="E9" s="2">
        <f>SUM(E6:E8)</f>
        <v>440</v>
      </c>
      <c r="F9" s="3">
        <f t="shared" si="3"/>
        <v>65.868263473053887</v>
      </c>
      <c r="G9" s="11"/>
      <c r="H9" s="2">
        <f>SUM(H6:H8)</f>
        <v>98</v>
      </c>
      <c r="I9" s="7">
        <f t="shared" si="4"/>
        <v>14.67065868263473</v>
      </c>
      <c r="J9" s="6">
        <f>SUM(J6:J8)</f>
        <v>342</v>
      </c>
      <c r="K9" s="7">
        <f t="shared" si="4"/>
        <v>51.197604790419163</v>
      </c>
      <c r="L9" s="6">
        <f>SUM(L6:L8)</f>
        <v>225</v>
      </c>
      <c r="M9" s="7">
        <f t="shared" si="4"/>
        <v>33.682634730538922</v>
      </c>
      <c r="N9" s="5">
        <f>SUM(N6:N8)</f>
        <v>3</v>
      </c>
      <c r="O9" s="3">
        <f t="shared" si="5"/>
        <v>0.44910179640718562</v>
      </c>
      <c r="P9" s="2">
        <f>SUM(P6:P8)</f>
        <v>0</v>
      </c>
      <c r="Q9" s="3">
        <f t="shared" si="5"/>
        <v>0</v>
      </c>
      <c r="R9" s="2">
        <f>SUM(R6:R8)</f>
        <v>69</v>
      </c>
      <c r="S9" s="3">
        <f t="shared" si="6"/>
        <v>10.32934131736527</v>
      </c>
      <c r="T9" s="6">
        <f>SUM(T6:T8)</f>
        <v>43</v>
      </c>
      <c r="U9" s="3">
        <f t="shared" si="7"/>
        <v>6.4371257485029938</v>
      </c>
    </row>
    <row r="10" spans="1:21" x14ac:dyDescent="0.25">
      <c r="A10" s="1" t="s">
        <v>26</v>
      </c>
      <c r="B10" s="5">
        <f t="shared" si="8"/>
        <v>208</v>
      </c>
      <c r="C10" s="2">
        <f>SUM(H10,J10,L10)</f>
        <v>207</v>
      </c>
      <c r="D10" s="3">
        <f t="shared" si="1"/>
        <v>99.519230769230774</v>
      </c>
      <c r="E10" s="2">
        <f>SUM(H10,J10)</f>
        <v>97</v>
      </c>
      <c r="F10" s="3">
        <f t="shared" si="3"/>
        <v>46.634615384615387</v>
      </c>
      <c r="G10" s="11"/>
      <c r="H10" s="8">
        <v>16</v>
      </c>
      <c r="I10" s="7">
        <f t="shared" si="4"/>
        <v>7.6923076923076925</v>
      </c>
      <c r="J10" s="8">
        <v>81</v>
      </c>
      <c r="K10" s="7">
        <f t="shared" si="4"/>
        <v>38.942307692307693</v>
      </c>
      <c r="L10" s="8">
        <v>110</v>
      </c>
      <c r="M10" s="7">
        <f t="shared" si="4"/>
        <v>52.884615384615387</v>
      </c>
      <c r="N10" s="8">
        <v>1</v>
      </c>
      <c r="O10" s="3">
        <f t="shared" ref="O10:Q13" si="9">N10/$B10*100</f>
        <v>0.48076923076923078</v>
      </c>
      <c r="P10" s="8">
        <v>0</v>
      </c>
      <c r="Q10" s="3">
        <f t="shared" si="9"/>
        <v>0</v>
      </c>
      <c r="R10" s="8">
        <v>23</v>
      </c>
      <c r="S10" s="3">
        <f t="shared" si="6"/>
        <v>11.057692307692307</v>
      </c>
      <c r="T10" s="8">
        <v>1</v>
      </c>
      <c r="U10" s="3">
        <f t="shared" si="7"/>
        <v>0.48076923076923078</v>
      </c>
    </row>
    <row r="11" spans="1:21" x14ac:dyDescent="0.25">
      <c r="A11" s="1" t="s">
        <v>27</v>
      </c>
      <c r="B11" s="5">
        <f t="shared" si="8"/>
        <v>290</v>
      </c>
      <c r="C11" s="2">
        <f>SUM(H11,J11,L11)</f>
        <v>290</v>
      </c>
      <c r="D11" s="3">
        <f t="shared" si="1"/>
        <v>100</v>
      </c>
      <c r="E11" s="2">
        <f>SUM(H11,J11)</f>
        <v>123</v>
      </c>
      <c r="F11" s="3">
        <f t="shared" si="3"/>
        <v>42.413793103448278</v>
      </c>
      <c r="G11" s="11"/>
      <c r="H11" s="8">
        <v>10</v>
      </c>
      <c r="I11" s="7">
        <f t="shared" si="4"/>
        <v>3.4482758620689653</v>
      </c>
      <c r="J11" s="8">
        <v>113</v>
      </c>
      <c r="K11" s="7">
        <f t="shared" si="4"/>
        <v>38.96551724137931</v>
      </c>
      <c r="L11" s="8">
        <v>167</v>
      </c>
      <c r="M11" s="7">
        <f t="shared" si="4"/>
        <v>57.58620689655173</v>
      </c>
      <c r="N11" s="8">
        <v>0</v>
      </c>
      <c r="O11" s="3">
        <f t="shared" si="9"/>
        <v>0</v>
      </c>
      <c r="P11" s="8">
        <v>0</v>
      </c>
      <c r="Q11" s="3">
        <f t="shared" si="9"/>
        <v>0</v>
      </c>
      <c r="R11" s="8">
        <v>16</v>
      </c>
      <c r="S11" s="3">
        <f t="shared" si="6"/>
        <v>5.5172413793103452</v>
      </c>
      <c r="T11" s="8">
        <v>7</v>
      </c>
      <c r="U11" s="3">
        <f t="shared" si="7"/>
        <v>2.4137931034482758</v>
      </c>
    </row>
    <row r="12" spans="1:21" x14ac:dyDescent="0.25">
      <c r="A12" s="1" t="s">
        <v>28</v>
      </c>
      <c r="B12" s="5">
        <f t="shared" si="8"/>
        <v>342</v>
      </c>
      <c r="C12" s="6">
        <f t="shared" ref="C12:C14" si="10">SUM(H12,J12,L12)</f>
        <v>341</v>
      </c>
      <c r="D12" s="4">
        <f t="shared" si="1"/>
        <v>99.707602339181292</v>
      </c>
      <c r="E12" s="2">
        <f t="shared" ref="E12:E18" si="11">SUM(H12,J12)</f>
        <v>138</v>
      </c>
      <c r="F12" s="3">
        <f t="shared" si="3"/>
        <v>40.350877192982452</v>
      </c>
      <c r="G12" s="11"/>
      <c r="H12" s="12">
        <v>10</v>
      </c>
      <c r="I12" s="7">
        <f t="shared" si="4"/>
        <v>2.9239766081871341</v>
      </c>
      <c r="J12" s="8">
        <v>128</v>
      </c>
      <c r="K12" s="7">
        <f t="shared" si="4"/>
        <v>37.42690058479532</v>
      </c>
      <c r="L12" s="8">
        <v>203</v>
      </c>
      <c r="M12" s="7">
        <f t="shared" si="4"/>
        <v>59.356725146198826</v>
      </c>
      <c r="N12" s="8">
        <v>1</v>
      </c>
      <c r="O12" s="3">
        <f t="shared" si="9"/>
        <v>0.29239766081871343</v>
      </c>
      <c r="P12" s="8">
        <v>0</v>
      </c>
      <c r="Q12" s="3">
        <f t="shared" si="9"/>
        <v>0</v>
      </c>
      <c r="R12" s="8">
        <v>19</v>
      </c>
      <c r="S12" s="3">
        <f t="shared" si="6"/>
        <v>5.5555555555555554</v>
      </c>
      <c r="T12" s="8">
        <v>3</v>
      </c>
      <c r="U12" s="3">
        <f t="shared" si="7"/>
        <v>0.8771929824561403</v>
      </c>
    </row>
    <row r="13" spans="1:21" x14ac:dyDescent="0.25">
      <c r="A13" s="1" t="s">
        <v>29</v>
      </c>
      <c r="B13" s="2">
        <f t="shared" si="8"/>
        <v>282</v>
      </c>
      <c r="C13" s="2">
        <f t="shared" si="10"/>
        <v>280</v>
      </c>
      <c r="D13" s="3">
        <f t="shared" si="1"/>
        <v>99.290780141843967</v>
      </c>
      <c r="E13" s="2">
        <f t="shared" si="11"/>
        <v>95</v>
      </c>
      <c r="F13" s="3">
        <f t="shared" si="3"/>
        <v>33.687943262411345</v>
      </c>
      <c r="G13" s="11"/>
      <c r="H13" s="8">
        <v>8</v>
      </c>
      <c r="I13" s="7">
        <f t="shared" si="4"/>
        <v>2.8368794326241136</v>
      </c>
      <c r="J13" s="8">
        <v>87</v>
      </c>
      <c r="K13" s="7">
        <f t="shared" si="4"/>
        <v>30.851063829787233</v>
      </c>
      <c r="L13" s="8">
        <v>185</v>
      </c>
      <c r="M13" s="7">
        <f t="shared" si="4"/>
        <v>65.60283687943263</v>
      </c>
      <c r="N13" s="8">
        <v>2</v>
      </c>
      <c r="O13" s="3">
        <f t="shared" si="9"/>
        <v>0.70921985815602839</v>
      </c>
      <c r="P13" s="8">
        <v>0</v>
      </c>
      <c r="Q13" s="3">
        <f t="shared" si="9"/>
        <v>0</v>
      </c>
      <c r="R13" s="8">
        <v>23</v>
      </c>
      <c r="S13" s="3">
        <f t="shared" si="6"/>
        <v>8.1560283687943276</v>
      </c>
      <c r="T13" s="8">
        <v>1</v>
      </c>
      <c r="U13" s="3">
        <f t="shared" si="7"/>
        <v>0.3546099290780142</v>
      </c>
    </row>
    <row r="14" spans="1:21" x14ac:dyDescent="0.25">
      <c r="A14" s="1" t="s">
        <v>30</v>
      </c>
      <c r="B14" s="5">
        <f t="shared" si="8"/>
        <v>246</v>
      </c>
      <c r="C14" s="2">
        <f t="shared" si="10"/>
        <v>245</v>
      </c>
      <c r="D14" s="3">
        <f t="shared" si="1"/>
        <v>99.59349593495935</v>
      </c>
      <c r="E14" s="2">
        <f t="shared" si="11"/>
        <v>81</v>
      </c>
      <c r="F14" s="3">
        <f t="shared" si="3"/>
        <v>32.926829268292686</v>
      </c>
      <c r="G14" s="11"/>
      <c r="H14" s="8">
        <v>11</v>
      </c>
      <c r="I14" s="7">
        <f t="shared" si="4"/>
        <v>4.4715447154471546</v>
      </c>
      <c r="J14" s="8">
        <v>70</v>
      </c>
      <c r="K14" s="7">
        <f t="shared" si="4"/>
        <v>28.455284552845526</v>
      </c>
      <c r="L14" s="8">
        <v>164</v>
      </c>
      <c r="M14" s="7">
        <f t="shared" si="4"/>
        <v>66.666666666666657</v>
      </c>
      <c r="N14" s="8">
        <v>1</v>
      </c>
      <c r="O14" s="3">
        <f t="shared" ref="O14:Q19" si="12">N14/$B14*100</f>
        <v>0.40650406504065045</v>
      </c>
      <c r="P14" s="8">
        <v>0</v>
      </c>
      <c r="Q14" s="3">
        <f t="shared" si="12"/>
        <v>0</v>
      </c>
      <c r="R14" s="8">
        <v>18</v>
      </c>
      <c r="S14" s="3">
        <f t="shared" si="6"/>
        <v>7.3170731707317067</v>
      </c>
      <c r="T14" s="12">
        <v>2</v>
      </c>
      <c r="U14" s="3">
        <f t="shared" si="7"/>
        <v>0.81300813008130091</v>
      </c>
    </row>
    <row r="15" spans="1:21" x14ac:dyDescent="0.25">
      <c r="A15" s="1" t="s">
        <v>31</v>
      </c>
      <c r="B15" s="2">
        <f>SUM(B10:B14)</f>
        <v>1368</v>
      </c>
      <c r="C15" s="2">
        <f>SUM(C10:C14)</f>
        <v>1363</v>
      </c>
      <c r="D15" s="3">
        <f t="shared" si="1"/>
        <v>99.634502923976612</v>
      </c>
      <c r="E15" s="2">
        <f>SUM(E10:E14)</f>
        <v>534</v>
      </c>
      <c r="F15" s="3">
        <f t="shared" si="3"/>
        <v>39.035087719298247</v>
      </c>
      <c r="G15" s="11"/>
      <c r="H15" s="2">
        <f>SUM(H10:H14)</f>
        <v>55</v>
      </c>
      <c r="I15" s="3">
        <f t="shared" si="4"/>
        <v>4.0204678362573096</v>
      </c>
      <c r="J15" s="2">
        <f>SUM(J10:J14)</f>
        <v>479</v>
      </c>
      <c r="K15" s="3">
        <f t="shared" si="4"/>
        <v>35.014619883040936</v>
      </c>
      <c r="L15" s="2">
        <f>SUM(L10:L14)</f>
        <v>829</v>
      </c>
      <c r="M15" s="3">
        <f t="shared" si="4"/>
        <v>60.599415204678365</v>
      </c>
      <c r="N15" s="2">
        <f>SUM(N10:N14)</f>
        <v>5</v>
      </c>
      <c r="O15" s="3">
        <f t="shared" si="12"/>
        <v>0.36549707602339176</v>
      </c>
      <c r="P15" s="2">
        <f>SUM(P10:P14)</f>
        <v>0</v>
      </c>
      <c r="Q15" s="3">
        <f t="shared" si="12"/>
        <v>0</v>
      </c>
      <c r="R15" s="2">
        <f>SUM(R10:R14)</f>
        <v>99</v>
      </c>
      <c r="S15" s="3">
        <f t="shared" si="6"/>
        <v>7.2368421052631584</v>
      </c>
      <c r="T15" s="6">
        <f>SUM(T10:T14)</f>
        <v>14</v>
      </c>
      <c r="U15" s="3">
        <f t="shared" si="7"/>
        <v>1.0233918128654971</v>
      </c>
    </row>
    <row r="16" spans="1:21" x14ac:dyDescent="0.25">
      <c r="A16" s="1" t="s">
        <v>32</v>
      </c>
      <c r="B16" s="5">
        <f t="shared" ref="B16:B18" si="13">SUM(C16,N16,P16)</f>
        <v>0</v>
      </c>
      <c r="C16" s="2">
        <f t="shared" ref="C16:C18" si="14">SUM(H16,J16,L16)</f>
        <v>0</v>
      </c>
      <c r="D16" s="3" t="e">
        <f t="shared" si="1"/>
        <v>#DIV/0!</v>
      </c>
      <c r="E16" s="2">
        <f t="shared" si="11"/>
        <v>0</v>
      </c>
      <c r="F16" s="3" t="e">
        <f t="shared" si="3"/>
        <v>#DIV/0!</v>
      </c>
      <c r="G16" s="11"/>
      <c r="H16" s="8"/>
      <c r="I16" s="3" t="e">
        <f t="shared" si="4"/>
        <v>#DIV/0!</v>
      </c>
      <c r="J16" s="8"/>
      <c r="K16" s="3" t="e">
        <f t="shared" si="4"/>
        <v>#DIV/0!</v>
      </c>
      <c r="L16" s="8"/>
      <c r="M16" s="3" t="e">
        <f t="shared" si="4"/>
        <v>#DIV/0!</v>
      </c>
      <c r="N16" s="8"/>
      <c r="O16" s="3" t="e">
        <f t="shared" si="12"/>
        <v>#DIV/0!</v>
      </c>
      <c r="P16" s="8"/>
      <c r="Q16" s="3" t="e">
        <f t="shared" si="12"/>
        <v>#DIV/0!</v>
      </c>
      <c r="R16" s="8"/>
      <c r="S16" s="3" t="e">
        <f t="shared" si="6"/>
        <v>#DIV/0!</v>
      </c>
      <c r="T16" s="8"/>
      <c r="U16" s="3" t="e">
        <f t="shared" si="7"/>
        <v>#DIV/0!</v>
      </c>
    </row>
    <row r="17" spans="1:21" x14ac:dyDescent="0.25">
      <c r="A17" s="1" t="s">
        <v>33</v>
      </c>
      <c r="B17" s="5">
        <f t="shared" si="13"/>
        <v>0</v>
      </c>
      <c r="C17" s="2">
        <f t="shared" si="14"/>
        <v>0</v>
      </c>
      <c r="D17" s="3" t="e">
        <f t="shared" si="1"/>
        <v>#DIV/0!</v>
      </c>
      <c r="E17" s="2">
        <f t="shared" si="11"/>
        <v>0</v>
      </c>
      <c r="F17" s="3" t="e">
        <f t="shared" si="3"/>
        <v>#DIV/0!</v>
      </c>
      <c r="G17" s="11"/>
      <c r="H17" s="8"/>
      <c r="I17" s="3" t="e">
        <f t="shared" si="4"/>
        <v>#DIV/0!</v>
      </c>
      <c r="J17" s="8"/>
      <c r="K17" s="3" t="e">
        <f t="shared" si="4"/>
        <v>#DIV/0!</v>
      </c>
      <c r="L17" s="8"/>
      <c r="M17" s="3" t="e">
        <f t="shared" si="4"/>
        <v>#DIV/0!</v>
      </c>
      <c r="N17" s="8"/>
      <c r="O17" s="3" t="e">
        <f t="shared" si="12"/>
        <v>#DIV/0!</v>
      </c>
      <c r="P17" s="8"/>
      <c r="Q17" s="3" t="e">
        <f t="shared" si="12"/>
        <v>#DIV/0!</v>
      </c>
      <c r="R17" s="8"/>
      <c r="S17" s="3" t="e">
        <f t="shared" si="6"/>
        <v>#DIV/0!</v>
      </c>
      <c r="T17" s="8"/>
      <c r="U17" s="3" t="e">
        <f t="shared" si="7"/>
        <v>#DIV/0!</v>
      </c>
    </row>
    <row r="18" spans="1:21" x14ac:dyDescent="0.25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25">
      <c r="A19" s="1" t="s">
        <v>35</v>
      </c>
      <c r="B19" s="5">
        <f>SUM(B16:B18)</f>
        <v>0</v>
      </c>
      <c r="C19" s="5">
        <f>SUM(C16:C18)</f>
        <v>0</v>
      </c>
      <c r="D19" s="3" t="e">
        <f t="shared" ref="D19:D20" si="15">C19/$B19*100</f>
        <v>#DIV/0!</v>
      </c>
      <c r="E19" s="5">
        <f>SUM(E16:E18)</f>
        <v>0</v>
      </c>
      <c r="F19" s="3" t="e">
        <f t="shared" ref="F19" si="16">E19/$B19*100</f>
        <v>#DIV/0!</v>
      </c>
      <c r="G19" s="11"/>
      <c r="H19" s="5">
        <f>SUM(H16:H18)</f>
        <v>0</v>
      </c>
      <c r="I19" s="3" t="e">
        <f t="shared" ref="I19" si="17">H19/$B19*100</f>
        <v>#DIV/0!</v>
      </c>
      <c r="J19" s="5">
        <f>SUM(J16:J18)</f>
        <v>0</v>
      </c>
      <c r="K19" s="3" t="e">
        <f t="shared" ref="K19" si="18">J19/$B19*100</f>
        <v>#DIV/0!</v>
      </c>
      <c r="L19" s="5">
        <f>SUM(L16:L18)</f>
        <v>0</v>
      </c>
      <c r="M19" s="3" t="e">
        <f t="shared" ref="M19" si="19">L19/$B19*100</f>
        <v>#DIV/0!</v>
      </c>
      <c r="N19" s="5">
        <f>SUM(N16:N18)</f>
        <v>0</v>
      </c>
      <c r="O19" s="3" t="e">
        <f t="shared" ref="O19" si="20">N19/$B19*100</f>
        <v>#DIV/0!</v>
      </c>
      <c r="P19" s="5">
        <f>SUM(P16:P18)</f>
        <v>0</v>
      </c>
      <c r="Q19" s="3" t="e">
        <f t="shared" si="12"/>
        <v>#DIV/0!</v>
      </c>
      <c r="R19" s="5">
        <f>SUM(R16:R18)</f>
        <v>0</v>
      </c>
      <c r="S19" s="3" t="e">
        <f t="shared" ref="S19" si="21">R19/$B19*100</f>
        <v>#DIV/0!</v>
      </c>
      <c r="T19" s="5">
        <f>SUM(T16:T18)</f>
        <v>0</v>
      </c>
      <c r="U19" s="3" t="e">
        <f t="shared" ref="U19" si="22">T19/$B19*100</f>
        <v>#DIV/0!</v>
      </c>
    </row>
    <row r="20" spans="1:21" x14ac:dyDescent="0.25">
      <c r="A20" s="1" t="s">
        <v>36</v>
      </c>
      <c r="B20" s="5">
        <f>SUM(B9,B15,B19)</f>
        <v>2036</v>
      </c>
      <c r="C20" s="5">
        <f>SUM(C9,C15,C19)</f>
        <v>2028</v>
      </c>
      <c r="D20" s="3">
        <f t="shared" si="15"/>
        <v>99.607072691552062</v>
      </c>
      <c r="E20" s="5">
        <f>SUM(E9,E15,E19)</f>
        <v>974</v>
      </c>
      <c r="F20" s="3">
        <f t="shared" ref="F20" si="23">E20/$B20*100</f>
        <v>47.838899803536343</v>
      </c>
      <c r="G20" s="11"/>
      <c r="H20" s="5">
        <f>SUM(H9,H15,H19)</f>
        <v>153</v>
      </c>
      <c r="I20" s="3">
        <f t="shared" ref="I20" si="24">H20/$B20*100</f>
        <v>7.5147347740667971</v>
      </c>
      <c r="J20" s="5">
        <f>SUM(J9,J15,J19)</f>
        <v>821</v>
      </c>
      <c r="K20" s="3">
        <f t="shared" ref="K20" si="25">J20/$B20*100</f>
        <v>40.324165029469548</v>
      </c>
      <c r="L20" s="5">
        <f>SUM(L9,L15,L19)</f>
        <v>1054</v>
      </c>
      <c r="M20" s="3">
        <f t="shared" ref="M20" si="26">L20/$B20*100</f>
        <v>51.768172888015719</v>
      </c>
      <c r="N20" s="5">
        <f>SUM(N9,N15,N19)</f>
        <v>8</v>
      </c>
      <c r="O20" s="3">
        <f t="shared" ref="O20" si="27">N20/$B20*100</f>
        <v>0.39292730844793711</v>
      </c>
      <c r="P20" s="5">
        <f>SUM(P9,P15,P19)</f>
        <v>0</v>
      </c>
      <c r="Q20" s="3">
        <f t="shared" ref="Q20" si="28">P20/$B20*100</f>
        <v>0</v>
      </c>
      <c r="R20" s="5">
        <f>SUM(R9,R15,R19)</f>
        <v>168</v>
      </c>
      <c r="S20" s="3">
        <f t="shared" ref="S20" si="29">R20/$B20*100</f>
        <v>8.2514734774066802</v>
      </c>
      <c r="T20" s="5">
        <f>SUM(T9,T15,T19)</f>
        <v>57</v>
      </c>
      <c r="U20" s="3">
        <f t="shared" ref="U20" si="30">T20/$B20*100</f>
        <v>2.7996070726915523</v>
      </c>
    </row>
  </sheetData>
  <sheetProtection sheet="1" objects="1" scenarios="1" formatCells="0"/>
  <mergeCells count="2">
    <mergeCell ref="A2:U2"/>
    <mergeCell ref="A3:U3"/>
  </mergeCells>
  <conditionalFormatting sqref="R6">
    <cfRule type="expression" dxfId="9" priority="10">
      <formula>$R6&gt;$L6</formula>
    </cfRule>
  </conditionalFormatting>
  <conditionalFormatting sqref="R7:R8">
    <cfRule type="expression" dxfId="8" priority="9">
      <formula>$R7&gt;$L7</formula>
    </cfRule>
  </conditionalFormatting>
  <conditionalFormatting sqref="R10:R14">
    <cfRule type="expression" dxfId="7" priority="8">
      <formula>$R10&gt;$L10</formula>
    </cfRule>
  </conditionalFormatting>
  <conditionalFormatting sqref="R9">
    <cfRule type="expression" dxfId="6" priority="7">
      <formula>$R9&gt;$L9</formula>
    </cfRule>
  </conditionalFormatting>
  <conditionalFormatting sqref="R15:R18">
    <cfRule type="expression" dxfId="5" priority="6">
      <formula>$R15&gt;$L15</formula>
    </cfRule>
  </conditionalFormatting>
  <conditionalFormatting sqref="T6">
    <cfRule type="expression" dxfId="4" priority="5">
      <formula>$T6&gt;$J6</formula>
    </cfRule>
  </conditionalFormatting>
  <conditionalFormatting sqref="T7:T15">
    <cfRule type="expression" dxfId="3" priority="4">
      <formula>$T7&gt;$J7</formula>
    </cfRule>
  </conditionalFormatting>
  <conditionalFormatting sqref="T16:T18">
    <cfRule type="expression" dxfId="2" priority="3">
      <formula>$T16&gt;$J16</formula>
    </cfRule>
  </conditionalFormatting>
  <conditionalFormatting sqref="B9">
    <cfRule type="expression" dxfId="1" priority="2">
      <formula>"$B9&lt;&gt;$C9+$N9+$P9"</formula>
    </cfRule>
  </conditionalFormatting>
  <conditionalFormatting sqref="B13">
    <cfRule type="expression" dxfId="0" priority="1">
      <formula>"$B9&lt;&gt;$C9+$N9+$P9"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dcterms:created xsi:type="dcterms:W3CDTF">2018-11-13T09:08:35Z</dcterms:created>
  <dcterms:modified xsi:type="dcterms:W3CDTF">2023-03-31T04:03:27Z</dcterms:modified>
</cp:coreProperties>
</file>