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номарева\Отчет ДО\2022-2023\ДО качество по четвертям\4 четверть и год\"/>
    </mc:Choice>
  </mc:AlternateContent>
  <bookViews>
    <workbookView xWindow="0" yWindow="0" windowWidth="28800" windowHeight="1234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<sst xmlns="http://schemas.openxmlformats.org/spreadsheetml/2006/main" count="40" uniqueCount="40">
  <si>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</si>
  <si>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</si>
  <si>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</si>
  <si>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</si>
  <si>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</si>
  <si>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</si>
  <si>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</si>
  <si>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</si>
  <si>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</si>
  <si>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</si>
  <si>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</si>
  <si>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</si>
  <si>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</si>
  <si>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</si>
  <si>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</si>
  <si>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</si>
  <si>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</si>
  <si>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</si>
  <si>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</si>
  <si>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</si>
  <si>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</si>
  <si>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</si>
  <si>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</si>
  <si>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</si>
  <si>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</si>
  <si>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</si>
  <si>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</si>
  <si>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</si>
  <si>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</si>
  <si>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</si>
  <si>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</si>
  <si>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</si>
  <si>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</si>
  <si>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</si>
  <si>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</si>
  <si>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</si>
  <si>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</si>
  <si>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</si>
  <si>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2022/23 учебный год</t>
  </si>
  <si>
    <t>МБОУ СОШ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</si>
</sst>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tabSelected="1" workbookViewId="0">
      <selection activeCell="L17" sqref="L17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3" t="s">
        <v>39</v>
      </c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x14ac:dyDescent="0.3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197</v>
      </c>
      <c r="C6" s="2">
        <f t="shared" ref="C6:C8" si="0">SUM(H6,J6,L6)</f>
        <v>196</v>
      </c>
      <c r="D6" s="3">
        <f t="shared" ref="D6:D18" si="1">C6/$B6*100</f>
        <v>99.492385786802032</v>
      </c>
      <c r="E6" s="2">
        <f t="shared" ref="E6:E8" si="2">SUM(H6,J6)</f>
        <v>148</v>
      </c>
      <c r="F6" s="3">
        <f t="shared" ref="F6:F18" si="3">E6/$B6*100</f>
        <v>75.126903553299499</v>
      </c>
      <c r="G6" s="11"/>
      <c r="H6" s="8">
        <v>36</v>
      </c>
      <c r="I6" s="7">
        <f t="shared" ref="I6:M18" si="4">H6/$B6*100</f>
        <v>18.274111675126903</v>
      </c>
      <c r="J6" s="8">
        <v>112</v>
      </c>
      <c r="K6" s="7">
        <f t="shared" si="4"/>
        <v>56.852791878172596</v>
      </c>
      <c r="L6" s="8">
        <v>48</v>
      </c>
      <c r="M6" s="7">
        <f t="shared" si="4"/>
        <v>24.36548223350254</v>
      </c>
      <c r="N6" s="9">
        <v>1</v>
      </c>
      <c r="O6" s="3">
        <f t="shared" ref="O6:Q9" si="5">N6/$B6*100</f>
        <v>0.50761421319796951</v>
      </c>
      <c r="P6" s="8">
        <v>0</v>
      </c>
      <c r="Q6" s="3">
        <f t="shared" si="5"/>
        <v>0</v>
      </c>
      <c r="R6" s="8">
        <v>15</v>
      </c>
      <c r="S6" s="3">
        <f t="shared" ref="S6:S18" si="6">R6/$B6*100</f>
        <v>7.6142131979695442</v>
      </c>
      <c r="T6" s="8">
        <v>21</v>
      </c>
      <c r="U6" s="3">
        <f t="shared" ref="U6:U18" si="7">T6/$B6*100</f>
        <v>10.659898477157361</v>
      </c>
    </row>
    <row r="7" spans="1:21" x14ac:dyDescent="0.25">
      <c r="A7" s="1" t="s">
        <v>23</v>
      </c>
      <c r="B7" s="5">
        <f t="shared" ref="B7:B14" si="8">SUM(C7,N7,P7)</f>
        <v>232</v>
      </c>
      <c r="C7" s="2">
        <f t="shared" si="0"/>
        <v>231</v>
      </c>
      <c r="D7" s="3">
        <f t="shared" si="1"/>
        <v>99.568965517241381</v>
      </c>
      <c r="E7" s="2">
        <f t="shared" si="2"/>
        <v>165</v>
      </c>
      <c r="F7" s="3">
        <f t="shared" si="3"/>
        <v>71.120689655172413</v>
      </c>
      <c r="G7" s="11"/>
      <c r="H7" s="8">
        <v>46</v>
      </c>
      <c r="I7" s="7">
        <f t="shared" si="4"/>
        <v>19.827586206896552</v>
      </c>
      <c r="J7" s="8">
        <v>119</v>
      </c>
      <c r="K7" s="7">
        <f t="shared" si="4"/>
        <v>51.293103448275865</v>
      </c>
      <c r="L7" s="8">
        <v>66</v>
      </c>
      <c r="M7" s="7">
        <f t="shared" si="4"/>
        <v>28.448275862068968</v>
      </c>
      <c r="N7" s="8">
        <v>1</v>
      </c>
      <c r="O7" s="3">
        <f t="shared" si="5"/>
        <v>0.43103448275862066</v>
      </c>
      <c r="P7" s="8">
        <v>0</v>
      </c>
      <c r="Q7" s="3">
        <f t="shared" si="5"/>
        <v>0</v>
      </c>
      <c r="R7" s="8">
        <v>26</v>
      </c>
      <c r="S7" s="3">
        <f t="shared" si="6"/>
        <v>11.206896551724139</v>
      </c>
      <c r="T7" s="8">
        <v>14</v>
      </c>
      <c r="U7" s="3">
        <f t="shared" si="7"/>
        <v>6.0344827586206895</v>
      </c>
    </row>
    <row r="8" spans="1:21" x14ac:dyDescent="0.25">
      <c r="A8" s="1" t="s">
        <v>24</v>
      </c>
      <c r="B8" s="5">
        <f t="shared" si="8"/>
        <v>237</v>
      </c>
      <c r="C8" s="2">
        <f t="shared" si="0"/>
        <v>237</v>
      </c>
      <c r="D8" s="3">
        <f t="shared" si="1"/>
        <v>100</v>
      </c>
      <c r="E8" s="2">
        <f t="shared" si="2"/>
        <v>153</v>
      </c>
      <c r="F8" s="3">
        <f t="shared" si="3"/>
        <v>64.556962025316452</v>
      </c>
      <c r="G8" s="11"/>
      <c r="H8" s="8">
        <v>30</v>
      </c>
      <c r="I8" s="7">
        <f t="shared" si="4"/>
        <v>12.658227848101266</v>
      </c>
      <c r="J8" s="8">
        <v>123</v>
      </c>
      <c r="K8" s="7">
        <f t="shared" si="4"/>
        <v>51.898734177215189</v>
      </c>
      <c r="L8" s="8">
        <v>84</v>
      </c>
      <c r="M8" s="7">
        <f t="shared" si="4"/>
        <v>35.443037974683541</v>
      </c>
      <c r="N8" s="8">
        <v>0</v>
      </c>
      <c r="O8" s="3">
        <f t="shared" si="5"/>
        <v>0</v>
      </c>
      <c r="P8" s="8">
        <v>0</v>
      </c>
      <c r="Q8" s="3">
        <f t="shared" si="5"/>
        <v>0</v>
      </c>
      <c r="R8" s="8">
        <v>28</v>
      </c>
      <c r="S8" s="3">
        <f t="shared" si="6"/>
        <v>11.814345991561181</v>
      </c>
      <c r="T8" s="8">
        <v>21</v>
      </c>
      <c r="U8" s="3">
        <f t="shared" si="7"/>
        <v>8.8607594936708853</v>
      </c>
    </row>
    <row r="9" spans="1:21" x14ac:dyDescent="0.25">
      <c r="A9" s="1" t="s">
        <v>25</v>
      </c>
      <c r="B9" s="2">
        <f>SUM(B6:B8)</f>
        <v>666</v>
      </c>
      <c r="C9" s="2">
        <f>SUM(C6:C8)</f>
        <v>664</v>
      </c>
      <c r="D9" s="3">
        <f t="shared" si="1"/>
        <v>99.699699699699693</v>
      </c>
      <c r="E9" s="2">
        <f>SUM(E6:E8)</f>
        <v>466</v>
      </c>
      <c r="F9" s="3">
        <f t="shared" si="3"/>
        <v>69.969969969969966</v>
      </c>
      <c r="G9" s="11"/>
      <c r="H9" s="2">
        <f>SUM(H6:H8)</f>
        <v>112</v>
      </c>
      <c r="I9" s="7">
        <f t="shared" si="4"/>
        <v>16.816816816816818</v>
      </c>
      <c r="J9" s="6">
        <f>SUM(J6:J8)</f>
        <v>354</v>
      </c>
      <c r="K9" s="7">
        <f t="shared" si="4"/>
        <v>53.153153153153156</v>
      </c>
      <c r="L9" s="6">
        <f>SUM(L6:L8)</f>
        <v>198</v>
      </c>
      <c r="M9" s="7">
        <f t="shared" si="4"/>
        <v>29.72972972972973</v>
      </c>
      <c r="N9" s="5">
        <f>SUM(N6:N8)</f>
        <v>2</v>
      </c>
      <c r="O9" s="3">
        <f t="shared" si="5"/>
        <v>0.3003003003003003</v>
      </c>
      <c r="P9" s="2">
        <f>SUM(P6:P8)</f>
        <v>0</v>
      </c>
      <c r="Q9" s="3">
        <f t="shared" si="5"/>
        <v>0</v>
      </c>
      <c r="R9" s="2">
        <f>SUM(R6:R8)</f>
        <v>69</v>
      </c>
      <c r="S9" s="3">
        <f t="shared" si="6"/>
        <v>10.36036036036036</v>
      </c>
      <c r="T9" s="6">
        <f>SUM(T6:T8)</f>
        <v>56</v>
      </c>
      <c r="U9" s="3">
        <f t="shared" si="7"/>
        <v>8.408408408408409</v>
      </c>
    </row>
    <row r="10" spans="1:21" x14ac:dyDescent="0.25">
      <c r="A10" s="1" t="s">
        <v>26</v>
      </c>
      <c r="B10" s="5">
        <f t="shared" si="8"/>
        <v>207</v>
      </c>
      <c r="C10" s="2">
        <f>SUM(H10,J10,L10)</f>
        <v>207</v>
      </c>
      <c r="D10" s="3">
        <f t="shared" si="1"/>
        <v>100</v>
      </c>
      <c r="E10" s="2">
        <f>SUM(H10,J10)</f>
        <v>103</v>
      </c>
      <c r="F10" s="3">
        <f t="shared" si="3"/>
        <v>49.75845410628019</v>
      </c>
      <c r="G10" s="11"/>
      <c r="H10" s="8">
        <v>20</v>
      </c>
      <c r="I10" s="7">
        <f t="shared" si="4"/>
        <v>9.6618357487922708</v>
      </c>
      <c r="J10" s="8">
        <v>83</v>
      </c>
      <c r="K10" s="7">
        <f t="shared" si="4"/>
        <v>40.096618357487927</v>
      </c>
      <c r="L10" s="8">
        <v>104</v>
      </c>
      <c r="M10" s="7">
        <f t="shared" si="4"/>
        <v>50.24154589371981</v>
      </c>
      <c r="N10" s="8">
        <v>0</v>
      </c>
      <c r="O10" s="3">
        <f t="shared" ref="O10:Q13" si="9">N10/$B10*100</f>
        <v>0</v>
      </c>
      <c r="P10" s="8">
        <v>0</v>
      </c>
      <c r="Q10" s="3">
        <f t="shared" si="9"/>
        <v>0</v>
      </c>
      <c r="R10" s="8">
        <v>25</v>
      </c>
      <c r="S10" s="3">
        <f t="shared" si="6"/>
        <v>12.077294685990339</v>
      </c>
      <c r="T10" s="8">
        <v>5</v>
      </c>
      <c r="U10" s="3">
        <f t="shared" si="7"/>
        <v>2.4154589371980677</v>
      </c>
    </row>
    <row r="11" spans="1:21" x14ac:dyDescent="0.25">
      <c r="A11" s="1" t="s">
        <v>27</v>
      </c>
      <c r="B11" s="5">
        <f t="shared" si="8"/>
        <v>289</v>
      </c>
      <c r="C11" s="2">
        <f>SUM(H11,J11,L11)</f>
        <v>289</v>
      </c>
      <c r="D11" s="3">
        <f t="shared" si="1"/>
        <v>100</v>
      </c>
      <c r="E11" s="2">
        <f>SUM(H11,J11)</f>
        <v>127</v>
      </c>
      <c r="F11" s="3">
        <f t="shared" si="3"/>
        <v>43.944636678200695</v>
      </c>
      <c r="G11" s="11"/>
      <c r="H11" s="8">
        <v>11</v>
      </c>
      <c r="I11" s="7">
        <f t="shared" si="4"/>
        <v>3.8062283737024223</v>
      </c>
      <c r="J11" s="8">
        <v>116</v>
      </c>
      <c r="K11" s="7">
        <f t="shared" si="4"/>
        <v>40.13840830449827</v>
      </c>
      <c r="L11" s="8">
        <v>162</v>
      </c>
      <c r="M11" s="7">
        <f t="shared" si="4"/>
        <v>56.055363321799312</v>
      </c>
      <c r="N11" s="8">
        <v>0</v>
      </c>
      <c r="O11" s="3">
        <f t="shared" si="9"/>
        <v>0</v>
      </c>
      <c r="P11" s="8">
        <v>0</v>
      </c>
      <c r="Q11" s="3">
        <f t="shared" si="9"/>
        <v>0</v>
      </c>
      <c r="R11" s="8">
        <v>40</v>
      </c>
      <c r="S11" s="3">
        <f t="shared" si="6"/>
        <v>13.84083044982699</v>
      </c>
      <c r="T11" s="8">
        <v>7</v>
      </c>
      <c r="U11" s="3">
        <f t="shared" si="7"/>
        <v>2.422145328719723</v>
      </c>
    </row>
    <row r="12" spans="1:21" x14ac:dyDescent="0.25">
      <c r="A12" s="1" t="s">
        <v>28</v>
      </c>
      <c r="B12" s="5">
        <f t="shared" si="8"/>
        <v>341</v>
      </c>
      <c r="C12" s="6">
        <f t="shared" ref="C12:C14" si="10">SUM(H12,J12,L12)</f>
        <v>341</v>
      </c>
      <c r="D12" s="4">
        <f t="shared" si="1"/>
        <v>100</v>
      </c>
      <c r="E12" s="2">
        <f t="shared" ref="E12:E18" si="11">SUM(H12,J12)</f>
        <v>149</v>
      </c>
      <c r="F12" s="3">
        <f t="shared" si="3"/>
        <v>43.695014662756599</v>
      </c>
      <c r="G12" s="11"/>
      <c r="H12" s="12">
        <v>13</v>
      </c>
      <c r="I12" s="7">
        <f t="shared" si="4"/>
        <v>3.8123167155425222</v>
      </c>
      <c r="J12" s="8">
        <v>136</v>
      </c>
      <c r="K12" s="7">
        <f t="shared" si="4"/>
        <v>39.882697947214076</v>
      </c>
      <c r="L12" s="8">
        <v>192</v>
      </c>
      <c r="M12" s="7">
        <f t="shared" si="4"/>
        <v>56.304985337243409</v>
      </c>
      <c r="N12" s="8">
        <v>0</v>
      </c>
      <c r="O12" s="3">
        <f t="shared" si="9"/>
        <v>0</v>
      </c>
      <c r="P12" s="8">
        <v>0</v>
      </c>
      <c r="Q12" s="3">
        <f t="shared" si="9"/>
        <v>0</v>
      </c>
      <c r="R12" s="8">
        <v>24</v>
      </c>
      <c r="S12" s="3">
        <f t="shared" si="6"/>
        <v>7.0381231671554261</v>
      </c>
      <c r="T12" s="8">
        <v>8</v>
      </c>
      <c r="U12" s="3">
        <f t="shared" si="7"/>
        <v>2.3460410557184752</v>
      </c>
    </row>
    <row r="13" spans="1:21" x14ac:dyDescent="0.25">
      <c r="A13" s="1" t="s">
        <v>29</v>
      </c>
      <c r="B13" s="2">
        <f t="shared" si="8"/>
        <v>280</v>
      </c>
      <c r="C13" s="2">
        <f t="shared" si="10"/>
        <v>280</v>
      </c>
      <c r="D13" s="3">
        <f t="shared" si="1"/>
        <v>100</v>
      </c>
      <c r="E13" s="2">
        <f t="shared" si="11"/>
        <v>111</v>
      </c>
      <c r="F13" s="3">
        <f t="shared" si="3"/>
        <v>39.642857142857139</v>
      </c>
      <c r="G13" s="11"/>
      <c r="H13" s="8">
        <v>9</v>
      </c>
      <c r="I13" s="7">
        <f t="shared" si="4"/>
        <v>3.214285714285714</v>
      </c>
      <c r="J13" s="8">
        <v>102</v>
      </c>
      <c r="K13" s="7">
        <f t="shared" si="4"/>
        <v>36.428571428571423</v>
      </c>
      <c r="L13" s="8">
        <v>169</v>
      </c>
      <c r="M13" s="7">
        <f t="shared" si="4"/>
        <v>60.357142857142854</v>
      </c>
      <c r="N13" s="8">
        <v>0</v>
      </c>
      <c r="O13" s="3">
        <f t="shared" si="9"/>
        <v>0</v>
      </c>
      <c r="P13" s="8">
        <v>0</v>
      </c>
      <c r="Q13" s="3">
        <f t="shared" si="9"/>
        <v>0</v>
      </c>
      <c r="R13" s="8">
        <v>27</v>
      </c>
      <c r="S13" s="3">
        <f t="shared" si="6"/>
        <v>9.6428571428571441</v>
      </c>
      <c r="T13" s="8">
        <v>2</v>
      </c>
      <c r="U13" s="3">
        <f t="shared" si="7"/>
        <v>0.7142857142857143</v>
      </c>
    </row>
    <row r="14" spans="1:21" x14ac:dyDescent="0.25">
      <c r="A14" s="1" t="s">
        <v>30</v>
      </c>
      <c r="B14" s="5">
        <f t="shared" si="8"/>
        <v>246</v>
      </c>
      <c r="C14" s="2">
        <f t="shared" si="10"/>
        <v>245</v>
      </c>
      <c r="D14" s="3">
        <f t="shared" si="1"/>
        <v>99.59349593495935</v>
      </c>
      <c r="E14" s="2">
        <f t="shared" si="11"/>
        <v>94</v>
      </c>
      <c r="F14" s="3">
        <f t="shared" si="3"/>
        <v>38.211382113821138</v>
      </c>
      <c r="G14" s="11"/>
      <c r="H14" s="8">
        <v>13</v>
      </c>
      <c r="I14" s="7">
        <f t="shared" si="4"/>
        <v>5.2845528455284558</v>
      </c>
      <c r="J14" s="8">
        <v>81</v>
      </c>
      <c r="K14" s="7">
        <f t="shared" si="4"/>
        <v>32.926829268292686</v>
      </c>
      <c r="L14" s="8">
        <v>151</v>
      </c>
      <c r="M14" s="7">
        <f t="shared" si="4"/>
        <v>61.382113821138205</v>
      </c>
      <c r="N14" s="8">
        <v>1</v>
      </c>
      <c r="O14" s="3">
        <f t="shared" ref="O14:Q19" si="12">N14/$B14*100</f>
        <v>0.40650406504065045</v>
      </c>
      <c r="P14" s="8">
        <v>0</v>
      </c>
      <c r="Q14" s="3">
        <f t="shared" si="12"/>
        <v>0</v>
      </c>
      <c r="R14" s="8">
        <v>20</v>
      </c>
      <c r="S14" s="3">
        <f t="shared" si="6"/>
        <v>8.1300813008130071</v>
      </c>
      <c r="T14" s="12">
        <v>3</v>
      </c>
      <c r="U14" s="3">
        <f t="shared" si="7"/>
        <v>1.2195121951219512</v>
      </c>
    </row>
    <row r="15" spans="1:21" x14ac:dyDescent="0.25">
      <c r="A15" s="1" t="s">
        <v>31</v>
      </c>
      <c r="B15" s="2">
        <f>SUM(B10:B14)</f>
        <v>1363</v>
      </c>
      <c r="C15" s="2">
        <f>SUM(C10:C14)</f>
        <v>1362</v>
      </c>
      <c r="D15" s="3">
        <f t="shared" si="1"/>
        <v>99.926632428466618</v>
      </c>
      <c r="E15" s="2">
        <f>SUM(E10:E14)</f>
        <v>584</v>
      </c>
      <c r="F15" s="3">
        <f t="shared" si="3"/>
        <v>42.846661775495235</v>
      </c>
      <c r="G15" s="11"/>
      <c r="H15" s="2">
        <f>SUM(H10:H14)</f>
        <v>66</v>
      </c>
      <c r="I15" s="3">
        <f t="shared" si="4"/>
        <v>4.8422597212032281</v>
      </c>
      <c r="J15" s="2">
        <f>SUM(J10:J14)</f>
        <v>518</v>
      </c>
      <c r="K15" s="3">
        <f t="shared" si="4"/>
        <v>38.004402054292001</v>
      </c>
      <c r="L15" s="2">
        <f>SUM(L10:L14)</f>
        <v>778</v>
      </c>
      <c r="M15" s="3">
        <f t="shared" si="4"/>
        <v>57.07997065297139</v>
      </c>
      <c r="N15" s="2">
        <f>SUM(N10:N14)</f>
        <v>1</v>
      </c>
      <c r="O15" s="3">
        <f t="shared" si="12"/>
        <v>7.3367571533382248E-2</v>
      </c>
      <c r="P15" s="2">
        <f>SUM(P10:P14)</f>
        <v>0</v>
      </c>
      <c r="Q15" s="3">
        <f t="shared" si="12"/>
        <v>0</v>
      </c>
      <c r="R15" s="2">
        <f>SUM(R10:R14)</f>
        <v>136</v>
      </c>
      <c r="S15" s="3">
        <f t="shared" si="6"/>
        <v>9.9779897285399848</v>
      </c>
      <c r="T15" s="6">
        <f>SUM(T10:T14)</f>
        <v>25</v>
      </c>
      <c r="U15" s="3">
        <f t="shared" si="7"/>
        <v>1.8341892883345561</v>
      </c>
    </row>
    <row r="16" spans="1:21" x14ac:dyDescent="0.25">
      <c r="A16" s="1" t="s">
        <v>32</v>
      </c>
      <c r="B16" s="5">
        <f t="shared" ref="B16:B18" si="13">SUM(C16,N16,P16)</f>
        <v>138</v>
      </c>
      <c r="C16" s="2">
        <f t="shared" ref="C16:C18" si="14">SUM(H16,J16,L16)</f>
        <v>136</v>
      </c>
      <c r="D16" s="3">
        <f t="shared" si="1"/>
        <v>98.550724637681171</v>
      </c>
      <c r="E16" s="2">
        <f t="shared" si="11"/>
        <v>50</v>
      </c>
      <c r="F16" s="3">
        <f t="shared" si="3"/>
        <v>36.231884057971016</v>
      </c>
      <c r="G16" s="11"/>
      <c r="H16" s="8">
        <v>5</v>
      </c>
      <c r="I16" s="3">
        <f t="shared" si="4"/>
        <v>3.6231884057971016</v>
      </c>
      <c r="J16" s="8">
        <v>45</v>
      </c>
      <c r="K16" s="3">
        <f t="shared" si="4"/>
        <v>32.608695652173914</v>
      </c>
      <c r="L16" s="8">
        <v>86</v>
      </c>
      <c r="M16" s="3">
        <f t="shared" si="4"/>
        <v>62.318840579710141</v>
      </c>
      <c r="N16" s="8">
        <v>2</v>
      </c>
      <c r="O16" s="3">
        <f t="shared" si="12"/>
        <v>1.4492753623188406</v>
      </c>
      <c r="P16" s="8">
        <v>0</v>
      </c>
      <c r="Q16" s="3">
        <f t="shared" si="12"/>
        <v>0</v>
      </c>
      <c r="R16" s="8">
        <v>18</v>
      </c>
      <c r="S16" s="3">
        <f t="shared" si="6"/>
        <v>13.043478260869565</v>
      </c>
      <c r="T16" s="8">
        <v>2</v>
      </c>
      <c r="U16" s="3">
        <f t="shared" si="7"/>
        <v>1.4492753623188406</v>
      </c>
    </row>
    <row r="17" spans="1:21" x14ac:dyDescent="0.25">
      <c r="A17" s="1" t="s">
        <v>33</v>
      </c>
      <c r="B17" s="5">
        <f t="shared" si="13"/>
        <v>131</v>
      </c>
      <c r="C17" s="2">
        <f t="shared" si="14"/>
        <v>131</v>
      </c>
      <c r="D17" s="3">
        <f t="shared" si="1"/>
        <v>100</v>
      </c>
      <c r="E17" s="2">
        <f t="shared" si="11"/>
        <v>48</v>
      </c>
      <c r="F17" s="3">
        <f t="shared" si="3"/>
        <v>36.641221374045799</v>
      </c>
      <c r="G17" s="11"/>
      <c r="H17" s="8">
        <v>2</v>
      </c>
      <c r="I17" s="3">
        <f t="shared" si="4"/>
        <v>1.5267175572519083</v>
      </c>
      <c r="J17" s="8">
        <v>46</v>
      </c>
      <c r="K17" s="3">
        <f t="shared" si="4"/>
        <v>35.114503816793892</v>
      </c>
      <c r="L17" s="8">
        <v>83</v>
      </c>
      <c r="M17" s="3">
        <f t="shared" si="4"/>
        <v>63.358778625954194</v>
      </c>
      <c r="N17" s="8">
        <v>0</v>
      </c>
      <c r="O17" s="3">
        <f t="shared" si="12"/>
        <v>0</v>
      </c>
      <c r="P17" s="8">
        <v>0</v>
      </c>
      <c r="Q17" s="3">
        <f t="shared" si="12"/>
        <v>0</v>
      </c>
      <c r="R17" s="8">
        <v>26</v>
      </c>
      <c r="S17" s="3">
        <f t="shared" si="6"/>
        <v>19.847328244274809</v>
      </c>
      <c r="T17" s="8">
        <v>0</v>
      </c>
      <c r="U17" s="3">
        <f t="shared" si="7"/>
        <v>0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269</v>
      </c>
      <c r="C19" s="5">
        <f>SUM(C16:C18)</f>
        <v>267</v>
      </c>
      <c r="D19" s="3">
        <f t="shared" ref="D19:D20" si="15">C19/$B19*100</f>
        <v>99.25650557620817</v>
      </c>
      <c r="E19" s="5">
        <f>SUM(E16:E18)</f>
        <v>98</v>
      </c>
      <c r="F19" s="3">
        <f t="shared" ref="F19" si="16">E19/$B19*100</f>
        <v>36.431226765799259</v>
      </c>
      <c r="G19" s="11"/>
      <c r="H19" s="5">
        <f>SUM(H16:H18)</f>
        <v>7</v>
      </c>
      <c r="I19" s="3">
        <f t="shared" ref="I19" si="17">H19/$B19*100</f>
        <v>2.6022304832713754</v>
      </c>
      <c r="J19" s="5">
        <f>SUM(J16:J18)</f>
        <v>91</v>
      </c>
      <c r="K19" s="3">
        <f t="shared" ref="K19" si="18">J19/$B19*100</f>
        <v>33.828996282527882</v>
      </c>
      <c r="L19" s="5">
        <f>SUM(L16:L18)</f>
        <v>169</v>
      </c>
      <c r="M19" s="3">
        <f t="shared" ref="M19" si="19">L19/$B19*100</f>
        <v>62.825278810408925</v>
      </c>
      <c r="N19" s="5">
        <f>SUM(N16:N18)</f>
        <v>2</v>
      </c>
      <c r="O19" s="3">
        <f t="shared" ref="O19" si="20">N19/$B19*100</f>
        <v>0.74349442379182151</v>
      </c>
      <c r="P19" s="5">
        <f>SUM(P16:P18)</f>
        <v>0</v>
      </c>
      <c r="Q19" s="3">
        <f t="shared" si="12"/>
        <v>0</v>
      </c>
      <c r="R19" s="5">
        <f>SUM(R16:R18)</f>
        <v>44</v>
      </c>
      <c r="S19" s="3">
        <f t="shared" ref="S19" si="21">R19/$B19*100</f>
        <v>16.356877323420075</v>
      </c>
      <c r="T19" s="5">
        <f>SUM(T16:T18)</f>
        <v>2</v>
      </c>
      <c r="U19" s="3">
        <f t="shared" ref="U19" si="22">T19/$B19*100</f>
        <v>0.74349442379182151</v>
      </c>
    </row>
    <row r="20" spans="1:21" x14ac:dyDescent="0.25">
      <c r="A20" s="1" t="s">
        <v>36</v>
      </c>
      <c r="B20" s="5">
        <f>SUM(B9,B15,B19)</f>
        <v>2298</v>
      </c>
      <c r="C20" s="5">
        <f>SUM(C9,C15,C19)</f>
        <v>2293</v>
      </c>
      <c r="D20" s="3">
        <f t="shared" si="15"/>
        <v>99.782419495213219</v>
      </c>
      <c r="E20" s="5">
        <f>SUM(E9,E15,E19)</f>
        <v>1148</v>
      </c>
      <c r="F20" s="3">
        <f t="shared" ref="F20" si="23">E20/$B20*100</f>
        <v>49.956483899042645</v>
      </c>
      <c r="G20" s="11"/>
      <c r="H20" s="5">
        <f>SUM(H9,H15,H19)</f>
        <v>185</v>
      </c>
      <c r="I20" s="3">
        <f t="shared" ref="I20" si="24">H20/$B20*100</f>
        <v>8.0504786771105312</v>
      </c>
      <c r="J20" s="5">
        <f>SUM(J9,J15,J19)</f>
        <v>963</v>
      </c>
      <c r="K20" s="3">
        <f t="shared" ref="K20" si="25">J20/$B20*100</f>
        <v>41.906005221932112</v>
      </c>
      <c r="L20" s="5">
        <f>SUM(L9,L15,L19)</f>
        <v>1145</v>
      </c>
      <c r="M20" s="3">
        <f t="shared" ref="M20" si="26">L20/$B20*100</f>
        <v>49.825935596170581</v>
      </c>
      <c r="N20" s="5">
        <f>SUM(N9,N15,N19)</f>
        <v>5</v>
      </c>
      <c r="O20" s="3">
        <f t="shared" ref="O20" si="27">N20/$B20*100</f>
        <v>0.2175805047867711</v>
      </c>
      <c r="P20" s="5">
        <f>SUM(P9,P15,P19)</f>
        <v>0</v>
      </c>
      <c r="Q20" s="3">
        <f t="shared" ref="Q20" si="28">P20/$B20*100</f>
        <v>0</v>
      </c>
      <c r="R20" s="5">
        <f>SUM(R9,R15,R19)</f>
        <v>249</v>
      </c>
      <c r="S20" s="3">
        <f t="shared" ref="S20" si="29">R20/$B20*100</f>
        <v>10.835509138381202</v>
      </c>
      <c r="T20" s="5">
        <f>SUM(T9,T15,T19)</f>
        <v>83</v>
      </c>
      <c r="U20" s="3">
        <f t="shared" ref="U20" si="30">T20/$B20*100</f>
        <v>3.6118363794604003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dcterms:created xsi:type="dcterms:W3CDTF">2018-11-13T09:08:35Z</dcterms:created>
  <dcterms:modified xsi:type="dcterms:W3CDTF">2023-05-31T09:51:17Z</dcterms:modified>
</cp:coreProperties>
</file>