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Отчеты МБОУ СОШ 44\2021-2022\4 четверть 2021-2022\Успеваемость 4, четв., 2021-2022 уч. год\"/>
    </mc:Choice>
  </mc:AlternateContent>
  <xr:revisionPtr revIDLastSave="0" documentId="13_ncr:1_{42C8CFF9-1FE0-491C-B451-D1D19F1C88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орма для заполнени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E18" i="1"/>
  <c r="E17" i="1"/>
  <c r="E16" i="1"/>
  <c r="T19" i="1"/>
  <c r="R19" i="1"/>
  <c r="P19" i="1"/>
  <c r="N19" i="1"/>
  <c r="L19" i="1"/>
  <c r="J19" i="1"/>
  <c r="H19" i="1"/>
  <c r="C18" i="1"/>
  <c r="C17" i="1"/>
  <c r="B17" i="1" s="1"/>
  <c r="U17" i="1" s="1"/>
  <c r="C16" i="1"/>
  <c r="B16" i="1" s="1"/>
  <c r="U16" i="1" s="1"/>
  <c r="T9" i="1"/>
  <c r="R9" i="1"/>
  <c r="P9" i="1"/>
  <c r="N15" i="1"/>
  <c r="L9" i="1"/>
  <c r="J9" i="1"/>
  <c r="H9" i="1"/>
  <c r="C8" i="1"/>
  <c r="B8" i="1" s="1"/>
  <c r="Q8" i="1" s="1"/>
  <c r="C7" i="1"/>
  <c r="C6" i="1"/>
  <c r="B6" i="1" s="1"/>
  <c r="T15" i="1"/>
  <c r="R15" i="1"/>
  <c r="P15" i="1"/>
  <c r="L15" i="1"/>
  <c r="J15" i="1"/>
  <c r="H15" i="1"/>
  <c r="E14" i="1"/>
  <c r="C14" i="1"/>
  <c r="B14" i="1" s="1"/>
  <c r="U14" i="1" s="1"/>
  <c r="E13" i="1"/>
  <c r="C13" i="1"/>
  <c r="B13" i="1" s="1"/>
  <c r="Q13" i="1" s="1"/>
  <c r="E12" i="1"/>
  <c r="C12" i="1"/>
  <c r="E11" i="1"/>
  <c r="C11" i="1"/>
  <c r="B11" i="1" s="1"/>
  <c r="Q11" i="1" s="1"/>
  <c r="E10" i="1"/>
  <c r="C10" i="1"/>
  <c r="E8" i="1"/>
  <c r="E7" i="1"/>
  <c r="E6" i="1"/>
  <c r="O17" i="1" l="1"/>
  <c r="B18" i="1"/>
  <c r="I18" i="1" s="1"/>
  <c r="C19" i="1"/>
  <c r="E19" i="1"/>
  <c r="I17" i="1"/>
  <c r="F17" i="1"/>
  <c r="S17" i="1"/>
  <c r="M16" i="1"/>
  <c r="D17" i="1"/>
  <c r="M17" i="1"/>
  <c r="K17" i="1"/>
  <c r="Q17" i="1"/>
  <c r="S16" i="1"/>
  <c r="D16" i="1"/>
  <c r="Q16" i="1"/>
  <c r="I16" i="1"/>
  <c r="K16" i="1"/>
  <c r="O16" i="1"/>
  <c r="F16" i="1"/>
  <c r="N20" i="1"/>
  <c r="T20" i="1"/>
  <c r="O13" i="1"/>
  <c r="O14" i="1"/>
  <c r="O11" i="1"/>
  <c r="R20" i="1"/>
  <c r="O8" i="1"/>
  <c r="J20" i="1"/>
  <c r="L20" i="1"/>
  <c r="M6" i="1"/>
  <c r="O6" i="1"/>
  <c r="Q6" i="1"/>
  <c r="H20" i="1"/>
  <c r="P20" i="1"/>
  <c r="F6" i="1"/>
  <c r="K13" i="1"/>
  <c r="M13" i="1"/>
  <c r="F13" i="1"/>
  <c r="S8" i="1"/>
  <c r="M8" i="1"/>
  <c r="U8" i="1"/>
  <c r="S6" i="1"/>
  <c r="C9" i="1"/>
  <c r="M11" i="1"/>
  <c r="K11" i="1"/>
  <c r="U11" i="1"/>
  <c r="I11" i="1"/>
  <c r="S11" i="1"/>
  <c r="F11" i="1"/>
  <c r="M14" i="1"/>
  <c r="E15" i="1"/>
  <c r="D11" i="1"/>
  <c r="S13" i="1"/>
  <c r="B12" i="1"/>
  <c r="B10" i="1"/>
  <c r="I6" i="1"/>
  <c r="U6" i="1"/>
  <c r="D6" i="1"/>
  <c r="K6" i="1"/>
  <c r="I8" i="1"/>
  <c r="B7" i="1"/>
  <c r="E9" i="1"/>
  <c r="K8" i="1"/>
  <c r="D8" i="1"/>
  <c r="F14" i="1"/>
  <c r="I13" i="1"/>
  <c r="U13" i="1"/>
  <c r="I14" i="1"/>
  <c r="S14" i="1"/>
  <c r="Q14" i="1"/>
  <c r="D13" i="1"/>
  <c r="D14" i="1"/>
  <c r="K14" i="1"/>
  <c r="F8" i="1"/>
  <c r="C15" i="1"/>
  <c r="K18" i="1" l="1"/>
  <c r="B19" i="1"/>
  <c r="Q19" i="1" s="1"/>
  <c r="O18" i="1"/>
  <c r="D18" i="1"/>
  <c r="U18" i="1"/>
  <c r="S18" i="1"/>
  <c r="Q18" i="1"/>
  <c r="M18" i="1"/>
  <c r="F18" i="1"/>
  <c r="F12" i="1"/>
  <c r="O12" i="1"/>
  <c r="Q12" i="1"/>
  <c r="D12" i="1"/>
  <c r="Q10" i="1"/>
  <c r="O10" i="1"/>
  <c r="Q7" i="1"/>
  <c r="O7" i="1"/>
  <c r="E20" i="1"/>
  <c r="S10" i="1"/>
  <c r="B15" i="1"/>
  <c r="O15" i="1" s="1"/>
  <c r="M10" i="1"/>
  <c r="K10" i="1"/>
  <c r="U10" i="1"/>
  <c r="I10" i="1"/>
  <c r="F10" i="1"/>
  <c r="M12" i="1"/>
  <c r="K12" i="1"/>
  <c r="U12" i="1"/>
  <c r="I12" i="1"/>
  <c r="S12" i="1"/>
  <c r="D10" i="1"/>
  <c r="S7" i="1"/>
  <c r="M7" i="1"/>
  <c r="K7" i="1"/>
  <c r="U7" i="1"/>
  <c r="I7" i="1"/>
  <c r="F7" i="1"/>
  <c r="D7" i="1"/>
  <c r="B9" i="1"/>
  <c r="C20" i="1"/>
  <c r="S19" i="1" l="1"/>
  <c r="D15" i="1"/>
  <c r="M19" i="1"/>
  <c r="U19" i="1"/>
  <c r="I19" i="1"/>
  <c r="D19" i="1"/>
  <c r="O19" i="1"/>
  <c r="F19" i="1"/>
  <c r="K19" i="1"/>
  <c r="Q9" i="1"/>
  <c r="O9" i="1"/>
  <c r="U15" i="1"/>
  <c r="S15" i="1"/>
  <c r="M15" i="1"/>
  <c r="K15" i="1"/>
  <c r="F15" i="1"/>
  <c r="Q15" i="1"/>
  <c r="I15" i="1"/>
  <c r="S9" i="1"/>
  <c r="I9" i="1"/>
  <c r="B20" i="1"/>
  <c r="K9" i="1"/>
  <c r="F9" i="1"/>
  <c r="M9" i="1"/>
  <c r="U9" i="1"/>
  <c r="D9" i="1"/>
  <c r="O20" i="1" l="1"/>
  <c r="M20" i="1"/>
  <c r="K20" i="1"/>
  <c r="I20" i="1"/>
  <c r="F20" i="1"/>
  <c r="D20" i="1"/>
  <c r="Q20" i="1"/>
  <c r="U20" i="1"/>
  <c r="S20" i="1"/>
</calcChain>
</file>

<file path=xl/sharedStrings.xml><?xml version="1.0" encoding="utf-8"?>
<sst xmlns="http://schemas.openxmlformats.org/spreadsheetml/2006/main" count="40" uniqueCount="40">
  <si>
    <t>Параллель</t>
  </si>
  <si>
    <t>Всего</t>
  </si>
  <si>
    <t>Усп. кол.</t>
  </si>
  <si>
    <t>Усп. %</t>
  </si>
  <si>
    <t>Кач. кол.</t>
  </si>
  <si>
    <t>Кач %</t>
  </si>
  <si>
    <t>Ср. балл</t>
  </si>
  <si>
    <t>На 5 кол.</t>
  </si>
  <si>
    <t>На 5 проц.</t>
  </si>
  <si>
    <t>На 4 кол.</t>
  </si>
  <si>
    <t>На 4 проц.</t>
  </si>
  <si>
    <t>На 3 кол.</t>
  </si>
  <si>
    <t>На 3 проц.</t>
  </si>
  <si>
    <t>На 2 кол.</t>
  </si>
  <si>
    <t>На 2 проц.</t>
  </si>
  <si>
    <t>Н/а кол.</t>
  </si>
  <si>
    <t>Н/а проц.</t>
  </si>
  <si>
    <t>Имеют 1-2 тройки кол</t>
  </si>
  <si>
    <t>Имеют 1-2 тройки проц.</t>
  </si>
  <si>
    <t>Имеют 1-2 четв. кол</t>
  </si>
  <si>
    <t>Имеют 1-2 четв. проц.</t>
  </si>
  <si>
    <t>1 классы</t>
  </si>
  <si>
    <t>2 классы</t>
  </si>
  <si>
    <t>3 классы</t>
  </si>
  <si>
    <t>4 классы</t>
  </si>
  <si>
    <t>Первая ступень</t>
  </si>
  <si>
    <t>5 клаcсы</t>
  </si>
  <si>
    <t>6 классы</t>
  </si>
  <si>
    <t>7 классы</t>
  </si>
  <si>
    <t>8 классы</t>
  </si>
  <si>
    <t>9 классы</t>
  </si>
  <si>
    <t>Вторая ступень</t>
  </si>
  <si>
    <t>10 классы</t>
  </si>
  <si>
    <t>11 классы</t>
  </si>
  <si>
    <t>12 классы</t>
  </si>
  <si>
    <t>Третья ступень</t>
  </si>
  <si>
    <t>ИТОГО</t>
  </si>
  <si>
    <r>
      <t xml:space="preserve">заполняем только </t>
    </r>
    <r>
      <rPr>
        <b/>
        <sz val="18"/>
        <color theme="9" tint="-0.249977111117893"/>
        <rFont val="Calibri"/>
        <family val="2"/>
        <charset val="204"/>
        <scheme val="minor"/>
      </rPr>
      <t>зеленые</t>
    </r>
    <r>
      <rPr>
        <sz val="14"/>
        <color rgb="FFFF0000"/>
        <rFont val="Calibri"/>
        <family val="2"/>
        <charset val="204"/>
        <scheme val="minor"/>
      </rPr>
      <t xml:space="preserve"> ячейки</t>
    </r>
  </si>
  <si>
    <t>Сводная ведомость успеваемости за 2021/22 учебный год</t>
  </si>
  <si>
    <t>Муниципальное бюджетное общеобразовательное учреждение средняя общеобразовательная школа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</si>
</sst>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2" fontId="0" fillId="2" borderId="1" xfId="1" applyNumberFormat="1" applyFont="1" applyFill="1" applyBorder="1" applyAlignment="1">
      <alignment wrapText="1"/>
    </xf>
    <xf numFmtId="2" fontId="3" fillId="2" borderId="1" xfId="1" applyNumberFormat="1" applyFont="1" applyFill="1" applyBorder="1" applyAlignment="1">
      <alignment wrapText="1"/>
    </xf>
    <xf numFmtId="49" fontId="0" fillId="2" borderId="1" xfId="0" applyNumberFormat="1" applyFill="1" applyBorder="1" applyAlignment="1">
      <alignment horizontal="right" wrapText="1"/>
    </xf>
    <xf numFmtId="0" fontId="0" fillId="0" borderId="1" xfId="0" applyNumberFormat="1" applyFill="1" applyBorder="1" applyAlignment="1">
      <alignment wrapText="1"/>
    </xf>
    <xf numFmtId="2" fontId="0" fillId="0" borderId="1" xfId="1" applyNumberFormat="1" applyFont="1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0" fontId="7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</cellXfs>
  <cellStyles count="2">
    <cellStyle name="Обычный" xfId="0" builtinId="0"/>
    <cellStyle name="Процентный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showGridLines="0" tabSelected="1" workbookViewId="0">
      <selection activeCell="J19" sqref="J19"/>
    </sheetView>
  </sheetViews>
  <sheetFormatPr defaultRowHeight="14.4" x14ac:dyDescent="0.3"/>
  <cols>
    <col min="1" max="1" width="15.33203125" bestFit="1" customWidth="1"/>
    <col min="2" max="2" width="6" bestFit="1" customWidth="1"/>
    <col min="3" max="3" width="9" bestFit="1" customWidth="1"/>
    <col min="4" max="4" width="6.6640625" bestFit="1" customWidth="1"/>
    <col min="5" max="5" width="9" bestFit="1" customWidth="1"/>
    <col min="6" max="6" width="6.109375" bestFit="1" customWidth="1"/>
    <col min="7" max="7" width="8.6640625" bestFit="1" customWidth="1"/>
    <col min="8" max="8" width="9" bestFit="1" customWidth="1"/>
    <col min="9" max="9" width="10.33203125" bestFit="1" customWidth="1"/>
    <col min="10" max="10" width="9" bestFit="1" customWidth="1"/>
    <col min="11" max="11" width="10.33203125" bestFit="1" customWidth="1"/>
    <col min="12" max="12" width="9" bestFit="1" customWidth="1"/>
    <col min="13" max="13" width="10.33203125" bestFit="1" customWidth="1"/>
    <col min="14" max="14" width="9" bestFit="1" customWidth="1"/>
    <col min="15" max="15" width="10.33203125" bestFit="1" customWidth="1"/>
    <col min="16" max="16" width="8.44140625" bestFit="1" customWidth="1"/>
    <col min="17" max="17" width="9.6640625" bestFit="1" customWidth="1"/>
    <col min="18" max="18" width="21.5546875" bestFit="1" customWidth="1"/>
    <col min="19" max="19" width="23.44140625" bestFit="1" customWidth="1"/>
    <col min="20" max="20" width="19.5546875" bestFit="1" customWidth="1"/>
    <col min="21" max="21" width="21.5546875" bestFit="1" customWidth="1"/>
  </cols>
  <sheetData>
    <row r="1" spans="1:21" x14ac:dyDescent="0.3">
      <c r="A1" s="13" t="s">
        <v>39</v>
      </c>
      <c r="B1" s="14"/>
      <c r="C1" s="14"/>
      <c r="D1" s="14"/>
      <c r="E1" s="14"/>
      <c r="F1" s="14"/>
      <c r="G1" s="1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" x14ac:dyDescent="0.35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3.4" x14ac:dyDescent="0.45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</row>
    <row r="5" spans="1:21" x14ac:dyDescent="0.3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>
        <v>0</v>
      </c>
    </row>
    <row r="6" spans="1:21" x14ac:dyDescent="0.3">
      <c r="A6" s="1" t="s">
        <v>22</v>
      </c>
      <c r="B6" s="5">
        <f>SUM(C6,N6,P6)</f>
        <v>229</v>
      </c>
      <c r="C6" s="2">
        <f t="shared" ref="C6:C8" si="0">SUM(H6,J6,L6)</f>
        <v>228</v>
      </c>
      <c r="D6" s="3">
        <f t="shared" ref="D6:D18" si="1">C6/$B6*100</f>
        <v>99.563318777292579</v>
      </c>
      <c r="E6" s="2">
        <f t="shared" ref="E6:E8" si="2">SUM(H6,J6)</f>
        <v>165</v>
      </c>
      <c r="F6" s="3">
        <f t="shared" ref="F6:F18" si="3">E6/$B6*100</f>
        <v>72.052401746724897</v>
      </c>
      <c r="G6" s="11"/>
      <c r="H6" s="8">
        <v>40</v>
      </c>
      <c r="I6" s="7">
        <f t="shared" ref="I6:M18" si="4">H6/$B6*100</f>
        <v>17.467248908296941</v>
      </c>
      <c r="J6" s="8">
        <v>125</v>
      </c>
      <c r="K6" s="7">
        <f t="shared" si="4"/>
        <v>54.585152838427952</v>
      </c>
      <c r="L6" s="8">
        <v>63</v>
      </c>
      <c r="M6" s="7">
        <f t="shared" si="4"/>
        <v>27.510917030567683</v>
      </c>
      <c r="N6" s="9">
        <v>1</v>
      </c>
      <c r="O6" s="3">
        <f t="shared" ref="O6:Q9" si="5">N6/$B6*100</f>
        <v>0.43668122270742354</v>
      </c>
      <c r="P6" s="8">
        <v>0</v>
      </c>
      <c r="Q6" s="3">
        <f t="shared" si="5"/>
        <v>0</v>
      </c>
      <c r="R6" s="8">
        <v>36</v>
      </c>
      <c r="S6" s="3">
        <f t="shared" ref="S6:S18" si="6">R6/$B6*100</f>
        <v>15.72052401746725</v>
      </c>
      <c r="T6" s="8">
        <v>15</v>
      </c>
      <c r="U6" s="3">
        <f t="shared" ref="U6:U18" si="7">T6/$B6*100</f>
        <v>6.5502183406113534</v>
      </c>
    </row>
    <row r="7" spans="1:21" x14ac:dyDescent="0.3">
      <c r="A7" s="1" t="s">
        <v>23</v>
      </c>
      <c r="B7" s="5">
        <f t="shared" ref="B7:B14" si="8">SUM(C7,N7,P7)</f>
        <v>238</v>
      </c>
      <c r="C7" s="2">
        <f t="shared" si="0"/>
        <v>235</v>
      </c>
      <c r="D7" s="3">
        <f t="shared" si="1"/>
        <v>98.739495798319325</v>
      </c>
      <c r="E7" s="2">
        <f t="shared" si="2"/>
        <v>170</v>
      </c>
      <c r="F7" s="3">
        <f t="shared" si="3"/>
        <v>71.428571428571431</v>
      </c>
      <c r="G7" s="11"/>
      <c r="H7" s="8">
        <v>37</v>
      </c>
      <c r="I7" s="7">
        <f t="shared" si="4"/>
        <v>15.546218487394958</v>
      </c>
      <c r="J7" s="8">
        <v>133</v>
      </c>
      <c r="K7" s="7">
        <f t="shared" si="4"/>
        <v>55.882352941176471</v>
      </c>
      <c r="L7" s="8">
        <v>65</v>
      </c>
      <c r="M7" s="7">
        <f t="shared" si="4"/>
        <v>27.310924369747898</v>
      </c>
      <c r="N7" s="8">
        <v>3</v>
      </c>
      <c r="O7" s="3">
        <f t="shared" si="5"/>
        <v>1.2605042016806722</v>
      </c>
      <c r="P7" s="8">
        <v>0</v>
      </c>
      <c r="Q7" s="3">
        <f t="shared" si="5"/>
        <v>0</v>
      </c>
      <c r="R7" s="8">
        <v>31</v>
      </c>
      <c r="S7" s="3">
        <f t="shared" si="6"/>
        <v>13.025210084033615</v>
      </c>
      <c r="T7" s="8">
        <v>23</v>
      </c>
      <c r="U7" s="3">
        <f t="shared" si="7"/>
        <v>9.6638655462184886</v>
      </c>
    </row>
    <row r="8" spans="1:21" x14ac:dyDescent="0.3">
      <c r="A8" s="1" t="s">
        <v>24</v>
      </c>
      <c r="B8" s="5">
        <f t="shared" si="8"/>
        <v>206</v>
      </c>
      <c r="C8" s="2">
        <f t="shared" si="0"/>
        <v>206</v>
      </c>
      <c r="D8" s="3">
        <f t="shared" si="1"/>
        <v>100</v>
      </c>
      <c r="E8" s="2">
        <f t="shared" si="2"/>
        <v>127</v>
      </c>
      <c r="F8" s="3">
        <f t="shared" si="3"/>
        <v>61.650485436893199</v>
      </c>
      <c r="G8" s="11"/>
      <c r="H8" s="8">
        <v>20</v>
      </c>
      <c r="I8" s="7">
        <f t="shared" si="4"/>
        <v>9.7087378640776691</v>
      </c>
      <c r="J8" s="8">
        <v>107</v>
      </c>
      <c r="K8" s="7">
        <f t="shared" si="4"/>
        <v>51.94174757281553</v>
      </c>
      <c r="L8" s="8">
        <v>79</v>
      </c>
      <c r="M8" s="7">
        <f t="shared" si="4"/>
        <v>38.349514563106794</v>
      </c>
      <c r="N8" s="8">
        <v>0</v>
      </c>
      <c r="O8" s="3">
        <f t="shared" si="5"/>
        <v>0</v>
      </c>
      <c r="P8" s="8">
        <v>0</v>
      </c>
      <c r="Q8" s="3">
        <f t="shared" si="5"/>
        <v>0</v>
      </c>
      <c r="R8" s="8">
        <v>25</v>
      </c>
      <c r="S8" s="3">
        <f t="shared" si="6"/>
        <v>12.135922330097088</v>
      </c>
      <c r="T8" s="8">
        <v>18</v>
      </c>
      <c r="U8" s="3">
        <f t="shared" si="7"/>
        <v>8.7378640776699026</v>
      </c>
    </row>
    <row r="9" spans="1:21" x14ac:dyDescent="0.3">
      <c r="A9" s="1" t="s">
        <v>25</v>
      </c>
      <c r="B9" s="2">
        <f>SUM(B6:B8)</f>
        <v>673</v>
      </c>
      <c r="C9" s="2">
        <f>SUM(C6:C8)</f>
        <v>669</v>
      </c>
      <c r="D9" s="3">
        <f t="shared" si="1"/>
        <v>99.405646359583955</v>
      </c>
      <c r="E9" s="2">
        <f>SUM(E6:E8)</f>
        <v>462</v>
      </c>
      <c r="F9" s="3">
        <f t="shared" si="3"/>
        <v>68.64784546805349</v>
      </c>
      <c r="G9" s="11"/>
      <c r="H9" s="2">
        <f>SUM(H6:H8)</f>
        <v>97</v>
      </c>
      <c r="I9" s="7">
        <f t="shared" si="4"/>
        <v>14.413075780089152</v>
      </c>
      <c r="J9" s="6">
        <f>SUM(J6:J8)</f>
        <v>365</v>
      </c>
      <c r="K9" s="7">
        <f t="shared" si="4"/>
        <v>54.234769687964338</v>
      </c>
      <c r="L9" s="6">
        <f>SUM(L6:L8)</f>
        <v>207</v>
      </c>
      <c r="M9" s="7">
        <f t="shared" si="4"/>
        <v>30.757800891530461</v>
      </c>
      <c r="N9" s="5">
        <f>SUM(N6:N8)</f>
        <v>4</v>
      </c>
      <c r="O9" s="3">
        <f t="shared" si="5"/>
        <v>0.59435364041604755</v>
      </c>
      <c r="P9" s="2">
        <f>SUM(P6:P8)</f>
        <v>0</v>
      </c>
      <c r="Q9" s="3">
        <f t="shared" si="5"/>
        <v>0</v>
      </c>
      <c r="R9" s="2">
        <f>SUM(R6:R8)</f>
        <v>92</v>
      </c>
      <c r="S9" s="3">
        <f t="shared" si="6"/>
        <v>13.670133729569093</v>
      </c>
      <c r="T9" s="6">
        <f>SUM(T6:T8)</f>
        <v>56</v>
      </c>
      <c r="U9" s="3">
        <f t="shared" si="7"/>
        <v>8.3209509658246645</v>
      </c>
    </row>
    <row r="10" spans="1:21" x14ac:dyDescent="0.3">
      <c r="A10" s="1" t="s">
        <v>26</v>
      </c>
      <c r="B10" s="5">
        <f t="shared" si="8"/>
        <v>281</v>
      </c>
      <c r="C10" s="2">
        <f>SUM(H10,J10,L10)</f>
        <v>279</v>
      </c>
      <c r="D10" s="3">
        <f t="shared" si="1"/>
        <v>99.288256227758012</v>
      </c>
      <c r="E10" s="2">
        <f>SUM(H10,J10)</f>
        <v>128</v>
      </c>
      <c r="F10" s="3">
        <f t="shared" si="3"/>
        <v>45.55160142348754</v>
      </c>
      <c r="G10" s="11"/>
      <c r="H10" s="8">
        <v>7</v>
      </c>
      <c r="I10" s="7">
        <f t="shared" si="4"/>
        <v>2.4911032028469751</v>
      </c>
      <c r="J10" s="8">
        <v>121</v>
      </c>
      <c r="K10" s="7">
        <f t="shared" si="4"/>
        <v>43.060498220640568</v>
      </c>
      <c r="L10" s="8">
        <v>151</v>
      </c>
      <c r="M10" s="7">
        <f t="shared" si="4"/>
        <v>53.736654804270465</v>
      </c>
      <c r="N10" s="8">
        <v>1</v>
      </c>
      <c r="O10" s="3">
        <f t="shared" ref="O10:Q13" si="9">N10/$B10*100</f>
        <v>0.35587188612099641</v>
      </c>
      <c r="P10" s="8">
        <v>1</v>
      </c>
      <c r="Q10" s="3">
        <f t="shared" si="9"/>
        <v>0.35587188612099641</v>
      </c>
      <c r="R10" s="8">
        <v>47</v>
      </c>
      <c r="S10" s="3">
        <f t="shared" si="6"/>
        <v>16.72597864768683</v>
      </c>
      <c r="T10" s="8">
        <v>9</v>
      </c>
      <c r="U10" s="3">
        <f t="shared" si="7"/>
        <v>3.2028469750889679</v>
      </c>
    </row>
    <row r="11" spans="1:21" x14ac:dyDescent="0.3">
      <c r="A11" s="1" t="s">
        <v>27</v>
      </c>
      <c r="B11" s="5">
        <f t="shared" si="8"/>
        <v>323</v>
      </c>
      <c r="C11" s="2">
        <f>SUM(H11,J11,L11)</f>
        <v>321</v>
      </c>
      <c r="D11" s="3">
        <f t="shared" si="1"/>
        <v>99.380804953560371</v>
      </c>
      <c r="E11" s="2">
        <f>SUM(H11,J11)</f>
        <v>157</v>
      </c>
      <c r="F11" s="3">
        <f t="shared" si="3"/>
        <v>48.606811145510839</v>
      </c>
      <c r="G11" s="11"/>
      <c r="H11" s="8">
        <v>14</v>
      </c>
      <c r="I11" s="7">
        <f t="shared" si="4"/>
        <v>4.3343653250773997</v>
      </c>
      <c r="J11" s="8">
        <v>143</v>
      </c>
      <c r="K11" s="7">
        <f t="shared" si="4"/>
        <v>44.27244582043344</v>
      </c>
      <c r="L11" s="8">
        <v>164</v>
      </c>
      <c r="M11" s="7">
        <f t="shared" si="4"/>
        <v>50.773993808049532</v>
      </c>
      <c r="N11" s="8">
        <v>2</v>
      </c>
      <c r="O11" s="3">
        <f t="shared" si="9"/>
        <v>0.61919504643962853</v>
      </c>
      <c r="P11" s="8">
        <v>0</v>
      </c>
      <c r="Q11" s="3">
        <f t="shared" si="9"/>
        <v>0</v>
      </c>
      <c r="R11" s="8">
        <v>35</v>
      </c>
      <c r="S11" s="3">
        <f t="shared" si="6"/>
        <v>10.835913312693499</v>
      </c>
      <c r="T11" s="8">
        <v>5</v>
      </c>
      <c r="U11" s="3">
        <f t="shared" si="7"/>
        <v>1.5479876160990713</v>
      </c>
    </row>
    <row r="12" spans="1:21" x14ac:dyDescent="0.3">
      <c r="A12" s="1" t="s">
        <v>28</v>
      </c>
      <c r="B12" s="5">
        <f t="shared" si="8"/>
        <v>272</v>
      </c>
      <c r="C12" s="6">
        <f t="shared" ref="C12:C14" si="10">SUM(H12,J12,L12)</f>
        <v>271</v>
      </c>
      <c r="D12" s="4">
        <f t="shared" si="1"/>
        <v>99.632352941176478</v>
      </c>
      <c r="E12" s="2">
        <f t="shared" ref="E12:E18" si="11">SUM(H12,J12)</f>
        <v>122</v>
      </c>
      <c r="F12" s="3">
        <f t="shared" si="3"/>
        <v>44.852941176470587</v>
      </c>
      <c r="G12" s="11"/>
      <c r="H12" s="12">
        <v>11</v>
      </c>
      <c r="I12" s="7">
        <f t="shared" si="4"/>
        <v>4.0441176470588234</v>
      </c>
      <c r="J12" s="8">
        <v>111</v>
      </c>
      <c r="K12" s="7">
        <f t="shared" si="4"/>
        <v>40.808823529411761</v>
      </c>
      <c r="L12" s="8">
        <v>149</v>
      </c>
      <c r="M12" s="7">
        <f t="shared" si="4"/>
        <v>54.779411764705884</v>
      </c>
      <c r="N12" s="8">
        <v>1</v>
      </c>
      <c r="O12" s="3">
        <f t="shared" si="9"/>
        <v>0.36764705882352938</v>
      </c>
      <c r="P12" s="8">
        <v>0</v>
      </c>
      <c r="Q12" s="3">
        <f t="shared" si="9"/>
        <v>0</v>
      </c>
      <c r="R12" s="8">
        <v>20</v>
      </c>
      <c r="S12" s="3">
        <f t="shared" si="6"/>
        <v>7.3529411764705888</v>
      </c>
      <c r="T12" s="8">
        <v>1</v>
      </c>
      <c r="U12" s="3">
        <f t="shared" si="7"/>
        <v>0.36764705882352938</v>
      </c>
    </row>
    <row r="13" spans="1:21" x14ac:dyDescent="0.3">
      <c r="A13" s="1" t="s">
        <v>29</v>
      </c>
      <c r="B13" s="2">
        <f t="shared" si="8"/>
        <v>243</v>
      </c>
      <c r="C13" s="2">
        <f t="shared" si="10"/>
        <v>243</v>
      </c>
      <c r="D13" s="3">
        <f t="shared" si="1"/>
        <v>100</v>
      </c>
      <c r="E13" s="2">
        <f t="shared" si="11"/>
        <v>87</v>
      </c>
      <c r="F13" s="3">
        <f t="shared" si="3"/>
        <v>35.802469135802468</v>
      </c>
      <c r="G13" s="11"/>
      <c r="H13" s="8">
        <v>13</v>
      </c>
      <c r="I13" s="7">
        <f t="shared" si="4"/>
        <v>5.3497942386831276</v>
      </c>
      <c r="J13" s="8">
        <v>74</v>
      </c>
      <c r="K13" s="7">
        <f t="shared" si="4"/>
        <v>30.452674897119341</v>
      </c>
      <c r="L13" s="8">
        <v>156</v>
      </c>
      <c r="M13" s="7">
        <f t="shared" si="4"/>
        <v>64.197530864197532</v>
      </c>
      <c r="N13" s="8">
        <v>0</v>
      </c>
      <c r="O13" s="3">
        <f t="shared" si="9"/>
        <v>0</v>
      </c>
      <c r="P13" s="8">
        <v>0</v>
      </c>
      <c r="Q13" s="3">
        <f t="shared" si="9"/>
        <v>0</v>
      </c>
      <c r="R13" s="8">
        <v>12</v>
      </c>
      <c r="S13" s="3">
        <f t="shared" si="6"/>
        <v>4.9382716049382713</v>
      </c>
      <c r="T13" s="8">
        <v>0</v>
      </c>
      <c r="U13" s="3">
        <f t="shared" si="7"/>
        <v>0</v>
      </c>
    </row>
    <row r="14" spans="1:21" x14ac:dyDescent="0.3">
      <c r="A14" s="1" t="s">
        <v>30</v>
      </c>
      <c r="B14" s="5">
        <f t="shared" si="8"/>
        <v>245</v>
      </c>
      <c r="C14" s="2">
        <f t="shared" si="10"/>
        <v>245</v>
      </c>
      <c r="D14" s="3">
        <f t="shared" si="1"/>
        <v>100</v>
      </c>
      <c r="E14" s="2">
        <f t="shared" si="11"/>
        <v>79</v>
      </c>
      <c r="F14" s="3">
        <f t="shared" si="3"/>
        <v>32.244897959183675</v>
      </c>
      <c r="G14" s="11"/>
      <c r="H14" s="8">
        <v>5</v>
      </c>
      <c r="I14" s="7">
        <f t="shared" si="4"/>
        <v>2.0408163265306123</v>
      </c>
      <c r="J14" s="8">
        <v>74</v>
      </c>
      <c r="K14" s="7">
        <f t="shared" si="4"/>
        <v>30.204081632653061</v>
      </c>
      <c r="L14" s="8">
        <v>166</v>
      </c>
      <c r="M14" s="7">
        <f t="shared" si="4"/>
        <v>67.755102040816325</v>
      </c>
      <c r="N14" s="8">
        <v>0</v>
      </c>
      <c r="O14" s="3">
        <f t="shared" ref="O14:Q19" si="12">N14/$B14*100</f>
        <v>0</v>
      </c>
      <c r="P14" s="8">
        <v>0</v>
      </c>
      <c r="Q14" s="3">
        <f t="shared" si="12"/>
        <v>0</v>
      </c>
      <c r="R14" s="8">
        <v>16</v>
      </c>
      <c r="S14" s="3">
        <f t="shared" si="6"/>
        <v>6.5306122448979593</v>
      </c>
      <c r="T14" s="12">
        <v>2</v>
      </c>
      <c r="U14" s="3">
        <f t="shared" si="7"/>
        <v>0.81632653061224492</v>
      </c>
    </row>
    <row r="15" spans="1:21" x14ac:dyDescent="0.3">
      <c r="A15" s="1" t="s">
        <v>31</v>
      </c>
      <c r="B15" s="2">
        <f>SUM(B10:B14)</f>
        <v>1364</v>
      </c>
      <c r="C15" s="2">
        <f>SUM(C10:C14)</f>
        <v>1359</v>
      </c>
      <c r="D15" s="3">
        <f t="shared" si="1"/>
        <v>99.633431085043995</v>
      </c>
      <c r="E15" s="2">
        <f>SUM(E10:E14)</f>
        <v>573</v>
      </c>
      <c r="F15" s="3">
        <f t="shared" si="3"/>
        <v>42.008797653958943</v>
      </c>
      <c r="G15" s="11"/>
      <c r="H15" s="2">
        <f>SUM(H10:H14)</f>
        <v>50</v>
      </c>
      <c r="I15" s="3">
        <f t="shared" si="4"/>
        <v>3.6656891495601176</v>
      </c>
      <c r="J15" s="2">
        <f>SUM(J10:J14)</f>
        <v>523</v>
      </c>
      <c r="K15" s="3">
        <f t="shared" si="4"/>
        <v>38.343108504398828</v>
      </c>
      <c r="L15" s="2">
        <f>SUM(L10:L14)</f>
        <v>786</v>
      </c>
      <c r="M15" s="3">
        <f t="shared" si="4"/>
        <v>57.624633431085051</v>
      </c>
      <c r="N15" s="2">
        <f>SUM(N10:N14)</f>
        <v>4</v>
      </c>
      <c r="O15" s="3">
        <f t="shared" si="12"/>
        <v>0.2932551319648094</v>
      </c>
      <c r="P15" s="2">
        <f>SUM(P10:P14)</f>
        <v>1</v>
      </c>
      <c r="Q15" s="3">
        <f t="shared" si="12"/>
        <v>7.331378299120235E-2</v>
      </c>
      <c r="R15" s="2">
        <f>SUM(R10:R14)</f>
        <v>130</v>
      </c>
      <c r="S15" s="3">
        <f t="shared" si="6"/>
        <v>9.5307917888563054</v>
      </c>
      <c r="T15" s="6">
        <f>SUM(T10:T14)</f>
        <v>17</v>
      </c>
      <c r="U15" s="3">
        <f t="shared" si="7"/>
        <v>1.2463343108504399</v>
      </c>
    </row>
    <row r="16" spans="1:21" x14ac:dyDescent="0.3">
      <c r="A16" s="1" t="s">
        <v>32</v>
      </c>
      <c r="B16" s="5">
        <f t="shared" ref="B16:B18" si="13">SUM(C16,N16,P16)</f>
        <v>141</v>
      </c>
      <c r="C16" s="2">
        <f t="shared" ref="C16:C18" si="14">SUM(H16,J16,L16)</f>
        <v>137</v>
      </c>
      <c r="D16" s="3">
        <f t="shared" si="1"/>
        <v>97.163120567375884</v>
      </c>
      <c r="E16" s="2">
        <f t="shared" si="11"/>
        <v>47</v>
      </c>
      <c r="F16" s="3">
        <f t="shared" si="3"/>
        <v>33.333333333333329</v>
      </c>
      <c r="G16" s="11"/>
      <c r="H16" s="8">
        <v>2</v>
      </c>
      <c r="I16" s="3">
        <f t="shared" si="4"/>
        <v>1.4184397163120568</v>
      </c>
      <c r="J16" s="8">
        <v>45</v>
      </c>
      <c r="K16" s="3">
        <f t="shared" si="4"/>
        <v>31.914893617021278</v>
      </c>
      <c r="L16" s="8">
        <v>90</v>
      </c>
      <c r="M16" s="3">
        <f t="shared" si="4"/>
        <v>63.829787234042556</v>
      </c>
      <c r="N16" s="8">
        <v>4</v>
      </c>
      <c r="O16" s="3">
        <f t="shared" si="12"/>
        <v>2.8368794326241136</v>
      </c>
      <c r="P16" s="8">
        <v>0</v>
      </c>
      <c r="Q16" s="3">
        <f t="shared" si="12"/>
        <v>0</v>
      </c>
      <c r="R16" s="8">
        <v>17</v>
      </c>
      <c r="S16" s="3">
        <f t="shared" si="6"/>
        <v>12.056737588652481</v>
      </c>
      <c r="T16" s="8">
        <v>0</v>
      </c>
      <c r="U16" s="3">
        <f t="shared" si="7"/>
        <v>0</v>
      </c>
    </row>
    <row r="17" spans="1:21" x14ac:dyDescent="0.3">
      <c r="A17" s="1" t="s">
        <v>33</v>
      </c>
      <c r="B17" s="5">
        <f t="shared" si="13"/>
        <v>99</v>
      </c>
      <c r="C17" s="2">
        <f t="shared" si="14"/>
        <v>99</v>
      </c>
      <c r="D17" s="3">
        <f t="shared" si="1"/>
        <v>100</v>
      </c>
      <c r="E17" s="2">
        <f t="shared" si="11"/>
        <v>40</v>
      </c>
      <c r="F17" s="3">
        <f t="shared" si="3"/>
        <v>40.404040404040401</v>
      </c>
      <c r="G17" s="11"/>
      <c r="H17" s="8">
        <v>3</v>
      </c>
      <c r="I17" s="3">
        <f t="shared" si="4"/>
        <v>3.0303030303030303</v>
      </c>
      <c r="J17" s="8">
        <v>37</v>
      </c>
      <c r="K17" s="3">
        <f t="shared" si="4"/>
        <v>37.373737373737377</v>
      </c>
      <c r="L17" s="8">
        <v>59</v>
      </c>
      <c r="M17" s="3">
        <f t="shared" si="4"/>
        <v>59.595959595959592</v>
      </c>
      <c r="N17" s="8">
        <v>0</v>
      </c>
      <c r="O17" s="3">
        <f t="shared" si="12"/>
        <v>0</v>
      </c>
      <c r="P17" s="8">
        <v>0</v>
      </c>
      <c r="Q17" s="3">
        <f t="shared" si="12"/>
        <v>0</v>
      </c>
      <c r="R17" s="8">
        <v>15</v>
      </c>
      <c r="S17" s="3">
        <f t="shared" si="6"/>
        <v>15.151515151515152</v>
      </c>
      <c r="T17" s="8">
        <v>0</v>
      </c>
      <c r="U17" s="3">
        <f t="shared" si="7"/>
        <v>0</v>
      </c>
    </row>
    <row r="18" spans="1:21" x14ac:dyDescent="0.3">
      <c r="A18" s="1" t="s">
        <v>34</v>
      </c>
      <c r="B18" s="5">
        <f t="shared" si="13"/>
        <v>0</v>
      </c>
      <c r="C18" s="2">
        <f t="shared" si="14"/>
        <v>0</v>
      </c>
      <c r="D18" s="3" t="e">
        <f t="shared" si="1"/>
        <v>#DIV/0!</v>
      </c>
      <c r="E18" s="2">
        <f t="shared" si="11"/>
        <v>0</v>
      </c>
      <c r="F18" s="3" t="e">
        <f t="shared" si="3"/>
        <v>#DIV/0!</v>
      </c>
      <c r="G18" s="11"/>
      <c r="H18" s="8"/>
      <c r="I18" s="3" t="e">
        <f t="shared" si="4"/>
        <v>#DIV/0!</v>
      </c>
      <c r="J18" s="8"/>
      <c r="K18" s="3" t="e">
        <f t="shared" si="4"/>
        <v>#DIV/0!</v>
      </c>
      <c r="L18" s="8"/>
      <c r="M18" s="3" t="e">
        <f t="shared" si="4"/>
        <v>#DIV/0!</v>
      </c>
      <c r="N18" s="8"/>
      <c r="O18" s="3" t="e">
        <f t="shared" si="12"/>
        <v>#DIV/0!</v>
      </c>
      <c r="P18" s="8"/>
      <c r="Q18" s="3" t="e">
        <f t="shared" si="12"/>
        <v>#DIV/0!</v>
      </c>
      <c r="R18" s="8"/>
      <c r="S18" s="3" t="e">
        <f t="shared" si="6"/>
        <v>#DIV/0!</v>
      </c>
      <c r="T18" s="8"/>
      <c r="U18" s="3" t="e">
        <f t="shared" si="7"/>
        <v>#DIV/0!</v>
      </c>
    </row>
    <row r="19" spans="1:21" x14ac:dyDescent="0.3">
      <c r="A19" s="1" t="s">
        <v>35</v>
      </c>
      <c r="B19" s="5">
        <f>SUM(B16:B18)</f>
        <v>240</v>
      </c>
      <c r="C19" s="5">
        <f>SUM(C16:C18)</f>
        <v>236</v>
      </c>
      <c r="D19" s="3">
        <f t="shared" ref="D19:D20" si="15">C19/$B19*100</f>
        <v>98.333333333333329</v>
      </c>
      <c r="E19" s="5">
        <f>SUM(E16:E18)</f>
        <v>87</v>
      </c>
      <c r="F19" s="3">
        <f t="shared" ref="F19" si="16">E19/$B19*100</f>
        <v>36.25</v>
      </c>
      <c r="G19" s="11"/>
      <c r="H19" s="5">
        <f>SUM(H16:H18)</f>
        <v>5</v>
      </c>
      <c r="I19" s="3">
        <f t="shared" ref="I19" si="17">H19/$B19*100</f>
        <v>2.083333333333333</v>
      </c>
      <c r="J19" s="5">
        <f>SUM(J16:J18)</f>
        <v>82</v>
      </c>
      <c r="K19" s="3">
        <f t="shared" ref="K19" si="18">J19/$B19*100</f>
        <v>34.166666666666664</v>
      </c>
      <c r="L19" s="5">
        <f>SUM(L16:L18)</f>
        <v>149</v>
      </c>
      <c r="M19" s="3">
        <f t="shared" ref="M19" si="19">L19/$B19*100</f>
        <v>62.083333333333336</v>
      </c>
      <c r="N19" s="5">
        <f>SUM(N16:N18)</f>
        <v>4</v>
      </c>
      <c r="O19" s="3">
        <f t="shared" ref="O19" si="20">N19/$B19*100</f>
        <v>1.6666666666666667</v>
      </c>
      <c r="P19" s="5">
        <f>SUM(P16:P18)</f>
        <v>0</v>
      </c>
      <c r="Q19" s="3">
        <f t="shared" si="12"/>
        <v>0</v>
      </c>
      <c r="R19" s="5">
        <f>SUM(R16:R18)</f>
        <v>32</v>
      </c>
      <c r="S19" s="3">
        <f t="shared" ref="S19" si="21">R19/$B19*100</f>
        <v>13.333333333333334</v>
      </c>
      <c r="T19" s="5">
        <f>SUM(T16:T18)</f>
        <v>0</v>
      </c>
      <c r="U19" s="3">
        <f t="shared" ref="U19" si="22">T19/$B19*100</f>
        <v>0</v>
      </c>
    </row>
    <row r="20" spans="1:21" x14ac:dyDescent="0.3">
      <c r="A20" s="1" t="s">
        <v>36</v>
      </c>
      <c r="B20" s="5">
        <f>SUM(B9,B15,B19)</f>
        <v>2277</v>
      </c>
      <c r="C20" s="5">
        <f>SUM(C9,C15,C19)</f>
        <v>2264</v>
      </c>
      <c r="D20" s="3">
        <f t="shared" si="15"/>
        <v>99.429073342116823</v>
      </c>
      <c r="E20" s="5">
        <f>SUM(E9,E15,E19)</f>
        <v>1122</v>
      </c>
      <c r="F20" s="3">
        <f t="shared" ref="F20" si="23">E20/$B20*100</f>
        <v>49.275362318840585</v>
      </c>
      <c r="G20" s="11"/>
      <c r="H20" s="5">
        <f>SUM(H9,H15,H19)</f>
        <v>152</v>
      </c>
      <c r="I20" s="3">
        <f t="shared" ref="I20" si="24">H20/$B20*100</f>
        <v>6.675450153711024</v>
      </c>
      <c r="J20" s="5">
        <f>SUM(J9,J15,J19)</f>
        <v>970</v>
      </c>
      <c r="K20" s="3">
        <f t="shared" ref="K20" si="25">J20/$B20*100</f>
        <v>42.599912165129552</v>
      </c>
      <c r="L20" s="5">
        <f>SUM(L9,L15,L19)</f>
        <v>1142</v>
      </c>
      <c r="M20" s="3">
        <f t="shared" ref="M20" si="26">L20/$B20*100</f>
        <v>50.153711023276237</v>
      </c>
      <c r="N20" s="5">
        <f>SUM(N9,N15,N19)</f>
        <v>12</v>
      </c>
      <c r="O20" s="3">
        <f t="shared" ref="O20" si="27">N20/$B20*100</f>
        <v>0.5270092226613966</v>
      </c>
      <c r="P20" s="5">
        <f>SUM(P9,P15,P19)</f>
        <v>1</v>
      </c>
      <c r="Q20" s="3">
        <f t="shared" ref="Q20" si="28">P20/$B20*100</f>
        <v>4.3917435221783048E-2</v>
      </c>
      <c r="R20" s="5">
        <f>SUM(R9,R15,R19)</f>
        <v>254</v>
      </c>
      <c r="S20" s="3">
        <f t="shared" ref="S20" si="29">R20/$B20*100</f>
        <v>11.155028546332895</v>
      </c>
      <c r="T20" s="5">
        <f>SUM(T9,T15,T19)</f>
        <v>73</v>
      </c>
      <c r="U20" s="3">
        <f t="shared" ref="U20" si="30">T20/$B20*100</f>
        <v>3.2059727711901624</v>
      </c>
    </row>
  </sheetData>
  <sheetProtection sheet="1" objects="1" scenarios="1" formatCells="0"/>
  <mergeCells count="2">
    <mergeCell ref="A2:U2"/>
    <mergeCell ref="A3:U3"/>
  </mergeCells>
  <conditionalFormatting sqref="R6">
    <cfRule type="expression" dxfId="9" priority="10">
      <formula>$R6&gt;$L6</formula>
    </cfRule>
  </conditionalFormatting>
  <conditionalFormatting sqref="R7:R8">
    <cfRule type="expression" dxfId="8" priority="9">
      <formula>$R7&gt;$L7</formula>
    </cfRule>
  </conditionalFormatting>
  <conditionalFormatting sqref="R10:R14">
    <cfRule type="expression" dxfId="7" priority="8">
      <formula>$R10&gt;$L10</formula>
    </cfRule>
  </conditionalFormatting>
  <conditionalFormatting sqref="R9">
    <cfRule type="expression" dxfId="6" priority="7">
      <formula>$R9&gt;$L9</formula>
    </cfRule>
  </conditionalFormatting>
  <conditionalFormatting sqref="R15:R18">
    <cfRule type="expression" dxfId="5" priority="6">
      <formula>$R15&gt;$L15</formula>
    </cfRule>
  </conditionalFormatting>
  <conditionalFormatting sqref="T6">
    <cfRule type="expression" dxfId="4" priority="5">
      <formula>$T6&gt;$J6</formula>
    </cfRule>
  </conditionalFormatting>
  <conditionalFormatting sqref="T7:T15">
    <cfRule type="expression" dxfId="3" priority="4">
      <formula>$T7&gt;$J7</formula>
    </cfRule>
  </conditionalFormatting>
  <conditionalFormatting sqref="T16:T18">
    <cfRule type="expression" dxfId="2" priority="3">
      <formula>$T16&gt;$J16</formula>
    </cfRule>
  </conditionalFormatting>
  <conditionalFormatting sqref="B9">
    <cfRule type="expression" dxfId="1" priority="2">
      <formula>"$B9&lt;&gt;$C9+$N9+$P9"</formula>
    </cfRule>
  </conditionalFormatting>
  <conditionalFormatting sqref="B13">
    <cfRule type="expression" dxfId="0" priority="1">
      <formula>"$B9&lt;&gt;$C9+$N9+$P9"</formula>
    </cfRule>
  </conditionalFormatting>
  <pageMargins left="0.74803149606299213" right="0.74803149606299213" top="0.98425196850393704" bottom="0.98425196850393704" header="0.51181102362204722" footer="0.51181102362204722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Наталья Витальевна</dc:creator>
  <cp:lastModifiedBy>user</cp:lastModifiedBy>
  <cp:lastPrinted>2022-06-13T13:49:17Z</cp:lastPrinted>
  <dcterms:created xsi:type="dcterms:W3CDTF">2018-11-13T09:08:35Z</dcterms:created>
  <dcterms:modified xsi:type="dcterms:W3CDTF">2022-06-13T13:49:35Z</dcterms:modified>
</cp:coreProperties>
</file>